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factorca-my.sharepoint.com/personal/gail_phillip_factor_ca/Documents/Desktop/2024/New Documents/"/>
    </mc:Choice>
  </mc:AlternateContent>
  <xr:revisionPtr revIDLastSave="120" documentId="8_{48BBD2B2-1978-4685-BB8D-5116F5400691}" xr6:coauthVersionLast="47" xr6:coauthVersionMax="47" xr10:uidLastSave="{9F5AEF73-DC39-4C24-B683-0B3D09D99466}"/>
  <bookViews>
    <workbookView xWindow="28680" yWindow="-120" windowWidth="29040" windowHeight="15840" activeTab="1" xr2:uid="{00000000-000D-0000-FFFF-FFFF00000000}"/>
  </bookViews>
  <sheets>
    <sheet name="Instructions &amp; Examples" sheetId="1" r:id="rId1"/>
    <sheet name="Step 1" sheetId="4" r:id="rId2"/>
    <sheet name="Step 2" sheetId="7" r:id="rId3"/>
    <sheet name="Form Calculation" sheetId="5" state="hidden" r:id="rId4"/>
    <sheet name="Currency Converter" sheetId="6" r:id="rId5"/>
  </sheets>
  <definedNames>
    <definedName name="ArtistGrossRevenue">'Step 1'!$I:$I</definedName>
    <definedName name="ArtistName">'Step 1'!$C$14</definedName>
    <definedName name="IsFestivalPerformance">'Step 1'!$G:$G</definedName>
    <definedName name="IsVirtualPerformance">'Step 1'!$H:$H</definedName>
    <definedName name="NextProfileReviewDeadline">'Step 1'!$C$15</definedName>
    <definedName name="PerformanceDate">'Step 1'!$B:$B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" l="1"/>
  <c r="C4" i="5" s="1"/>
  <c r="B5" i="5"/>
  <c r="D5" i="5" s="1"/>
  <c r="B6" i="5"/>
  <c r="C6" i="5" s="1"/>
  <c r="B7" i="5"/>
  <c r="C7" i="5" s="1"/>
  <c r="B8" i="5"/>
  <c r="D8" i="5" s="1"/>
  <c r="B9" i="5"/>
  <c r="D9" i="5" s="1"/>
  <c r="B10" i="5"/>
  <c r="D10" i="5" s="1"/>
  <c r="B11" i="5"/>
  <c r="D11" i="5" s="1"/>
  <c r="B12" i="5"/>
  <c r="C12" i="5" s="1"/>
  <c r="B13" i="5"/>
  <c r="C13" i="5" s="1"/>
  <c r="B14" i="5"/>
  <c r="D14" i="5" s="1"/>
  <c r="B15" i="5"/>
  <c r="C15" i="5" s="1"/>
  <c r="C17" i="7"/>
  <c r="B49" i="5" l="1"/>
  <c r="C29" i="7" s="1"/>
  <c r="B59" i="5"/>
  <c r="B51" i="5"/>
  <c r="B58" i="5"/>
  <c r="B50" i="5"/>
  <c r="B57" i="5"/>
  <c r="B56" i="5"/>
  <c r="B55" i="5"/>
  <c r="C28" i="7" s="1"/>
  <c r="B54" i="5"/>
  <c r="D29" i="7" s="1"/>
  <c r="B29" i="7" s="1"/>
  <c r="B53" i="5"/>
  <c r="B60" i="5"/>
  <c r="D28" i="7" s="1"/>
  <c r="B28" i="7" s="1"/>
  <c r="B52" i="5"/>
  <c r="C11" i="5"/>
  <c r="F11" i="5" s="1"/>
  <c r="D56" i="5" s="1"/>
  <c r="C10" i="5"/>
  <c r="C9" i="5"/>
  <c r="H9" i="5" s="1"/>
  <c r="F54" i="5" s="1"/>
  <c r="D15" i="5"/>
  <c r="H15" i="5" s="1"/>
  <c r="F60" i="5" s="1"/>
  <c r="C8" i="5"/>
  <c r="G8" i="5" s="1"/>
  <c r="E53" i="5" s="1"/>
  <c r="D12" i="5"/>
  <c r="E12" i="5" s="1"/>
  <c r="C57" i="5" s="1"/>
  <c r="D4" i="5"/>
  <c r="F4" i="5" s="1"/>
  <c r="D49" i="5" s="1"/>
  <c r="D7" i="5"/>
  <c r="F7" i="5" s="1"/>
  <c r="D52" i="5" s="1"/>
  <c r="D6" i="5"/>
  <c r="H6" i="5" s="1"/>
  <c r="F51" i="5" s="1"/>
  <c r="C14" i="5"/>
  <c r="G14" i="5" s="1"/>
  <c r="E59" i="5" s="1"/>
  <c r="D13" i="5"/>
  <c r="F13" i="5" s="1"/>
  <c r="D58" i="5" s="1"/>
  <c r="C5" i="5"/>
  <c r="G5" i="5" s="1"/>
  <c r="E50" i="5" s="1"/>
  <c r="B16" i="5"/>
  <c r="B61" i="5" s="1"/>
  <c r="C27" i="7" s="1"/>
  <c r="B17" i="5"/>
  <c r="B18" i="5"/>
  <c r="B19" i="5"/>
  <c r="B20" i="5"/>
  <c r="B22" i="5"/>
  <c r="B21" i="5"/>
  <c r="B23" i="5"/>
  <c r="B24" i="5"/>
  <c r="B25" i="5"/>
  <c r="B26" i="5"/>
  <c r="B27" i="5"/>
  <c r="E9" i="5" l="1"/>
  <c r="C54" i="5" s="1"/>
  <c r="G4" i="5"/>
  <c r="E49" i="5" s="1"/>
  <c r="G12" i="5"/>
  <c r="E57" i="5" s="1"/>
  <c r="F9" i="5"/>
  <c r="D54" i="5" s="1"/>
  <c r="G9" i="5"/>
  <c r="E54" i="5" s="1"/>
  <c r="G13" i="5"/>
  <c r="E58" i="5" s="1"/>
  <c r="F10" i="5"/>
  <c r="D55" i="5" s="1"/>
  <c r="G10" i="5"/>
  <c r="E55" i="5" s="1"/>
  <c r="G6" i="5"/>
  <c r="E51" i="5" s="1"/>
  <c r="E11" i="5"/>
  <c r="C56" i="5" s="1"/>
  <c r="G11" i="5"/>
  <c r="E56" i="5" s="1"/>
  <c r="G7" i="5"/>
  <c r="E52" i="5" s="1"/>
  <c r="G15" i="5"/>
  <c r="E60" i="5" s="1"/>
  <c r="C26" i="5"/>
  <c r="B71" i="5"/>
  <c r="C18" i="5"/>
  <c r="B63" i="5"/>
  <c r="C25" i="5"/>
  <c r="B70" i="5"/>
  <c r="C17" i="5"/>
  <c r="B62" i="5"/>
  <c r="C23" i="5"/>
  <c r="B68" i="5"/>
  <c r="C21" i="5"/>
  <c r="B66" i="5"/>
  <c r="D27" i="7" s="1"/>
  <c r="B27" i="7" s="1"/>
  <c r="D27" i="5"/>
  <c r="B72" i="5"/>
  <c r="D26" i="7" s="1"/>
  <c r="B26" i="7" s="1"/>
  <c r="C19" i="5"/>
  <c r="B64" i="5"/>
  <c r="C24" i="5"/>
  <c r="B69" i="5"/>
  <c r="D22" i="5"/>
  <c r="B67" i="5"/>
  <c r="C26" i="7" s="1"/>
  <c r="C20" i="5"/>
  <c r="B65" i="5"/>
  <c r="C16" i="5"/>
  <c r="E10" i="5"/>
  <c r="C55" i="5" s="1"/>
  <c r="H10" i="5"/>
  <c r="F55" i="5" s="1"/>
  <c r="H11" i="5"/>
  <c r="F56" i="5" s="1"/>
  <c r="E4" i="5"/>
  <c r="C49" i="5" s="1"/>
  <c r="H4" i="5"/>
  <c r="F49" i="5" s="1"/>
  <c r="E13" i="5"/>
  <c r="C58" i="5" s="1"/>
  <c r="F6" i="5"/>
  <c r="D51" i="5" s="1"/>
  <c r="H13" i="5"/>
  <c r="F58" i="5" s="1"/>
  <c r="H12" i="5"/>
  <c r="F57" i="5" s="1"/>
  <c r="H5" i="5"/>
  <c r="F50" i="5" s="1"/>
  <c r="E5" i="5"/>
  <c r="C50" i="5" s="1"/>
  <c r="F5" i="5"/>
  <c r="D50" i="5" s="1"/>
  <c r="E7" i="5"/>
  <c r="C52" i="5" s="1"/>
  <c r="E6" i="5"/>
  <c r="C51" i="5" s="1"/>
  <c r="F12" i="5"/>
  <c r="D57" i="5" s="1"/>
  <c r="H14" i="5"/>
  <c r="F59" i="5" s="1"/>
  <c r="E14" i="5"/>
  <c r="C59" i="5" s="1"/>
  <c r="F14" i="5"/>
  <c r="D59" i="5" s="1"/>
  <c r="F8" i="5"/>
  <c r="D53" i="5" s="1"/>
  <c r="H8" i="5"/>
  <c r="F53" i="5" s="1"/>
  <c r="E8" i="5"/>
  <c r="C53" i="5" s="1"/>
  <c r="H7" i="5"/>
  <c r="F52" i="5" s="1"/>
  <c r="F15" i="5"/>
  <c r="D60" i="5" s="1"/>
  <c r="E15" i="5"/>
  <c r="C60" i="5" s="1"/>
  <c r="D25" i="5"/>
  <c r="D23" i="5"/>
  <c r="E23" i="5" s="1"/>
  <c r="C68" i="5" s="1"/>
  <c r="D19" i="5"/>
  <c r="D21" i="5"/>
  <c r="D26" i="5"/>
  <c r="D18" i="5"/>
  <c r="D24" i="5"/>
  <c r="C22" i="5"/>
  <c r="D20" i="5"/>
  <c r="D17" i="5"/>
  <c r="D16" i="5"/>
  <c r="E16" i="5" s="1"/>
  <c r="C61" i="5" s="1"/>
  <c r="C27" i="5"/>
  <c r="C18" i="7"/>
  <c r="B45" i="5"/>
  <c r="B90" i="5" s="1"/>
  <c r="D23" i="7" s="1"/>
  <c r="B23" i="7" s="1"/>
  <c r="B44" i="5"/>
  <c r="B89" i="5" s="1"/>
  <c r="B43" i="5"/>
  <c r="B88" i="5" s="1"/>
  <c r="B42" i="5"/>
  <c r="B87" i="5" s="1"/>
  <c r="B41" i="5"/>
  <c r="B86" i="5" s="1"/>
  <c r="B40" i="5"/>
  <c r="B85" i="5" s="1"/>
  <c r="C23" i="7" s="1"/>
  <c r="B34" i="5"/>
  <c r="B33" i="5"/>
  <c r="B78" i="5" s="1"/>
  <c r="D25" i="7" s="1"/>
  <c r="B32" i="5"/>
  <c r="B77" i="5" s="1"/>
  <c r="B31" i="5"/>
  <c r="B76" i="5" s="1"/>
  <c r="B30" i="5"/>
  <c r="B75" i="5" s="1"/>
  <c r="B29" i="5"/>
  <c r="B74" i="5" s="1"/>
  <c r="B28" i="5"/>
  <c r="B73" i="5" s="1"/>
  <c r="C25" i="7" s="1"/>
  <c r="B35" i="5"/>
  <c r="B80" i="5" s="1"/>
  <c r="B36" i="5"/>
  <c r="B81" i="5" s="1"/>
  <c r="B37" i="5"/>
  <c r="B82" i="5" s="1"/>
  <c r="B38" i="5"/>
  <c r="B83" i="5" s="1"/>
  <c r="B39" i="5"/>
  <c r="E24" i="6"/>
  <c r="E23" i="6"/>
  <c r="E22" i="6"/>
  <c r="E21" i="6"/>
  <c r="E20" i="6"/>
  <c r="E19" i="6"/>
  <c r="E18" i="6"/>
  <c r="E17" i="6"/>
  <c r="E16" i="6"/>
  <c r="E15" i="6"/>
  <c r="E14" i="6"/>
  <c r="E13" i="6"/>
  <c r="H26" i="5" l="1"/>
  <c r="F71" i="5" s="1"/>
  <c r="F19" i="5"/>
  <c r="D64" i="5" s="1"/>
  <c r="H17" i="5"/>
  <c r="F62" i="5" s="1"/>
  <c r="G22" i="5"/>
  <c r="E67" i="5" s="1"/>
  <c r="H18" i="5"/>
  <c r="F63" i="5" s="1"/>
  <c r="G20" i="5"/>
  <c r="E65" i="5" s="1"/>
  <c r="G25" i="5"/>
  <c r="E70" i="5" s="1"/>
  <c r="G27" i="5"/>
  <c r="E72" i="5" s="1"/>
  <c r="G21" i="5"/>
  <c r="E66" i="5" s="1"/>
  <c r="G18" i="5"/>
  <c r="E63" i="5" s="1"/>
  <c r="G28" i="7"/>
  <c r="G24" i="5"/>
  <c r="E69" i="5" s="1"/>
  <c r="G23" i="5"/>
  <c r="E68" i="5" s="1"/>
  <c r="G26" i="5"/>
  <c r="E71" i="5" s="1"/>
  <c r="G16" i="5"/>
  <c r="E61" i="5" s="1"/>
  <c r="G19" i="5"/>
  <c r="E64" i="5" s="1"/>
  <c r="G17" i="5"/>
  <c r="E62" i="5" s="1"/>
  <c r="G29" i="7"/>
  <c r="F21" i="5"/>
  <c r="D66" i="5" s="1"/>
  <c r="H24" i="5"/>
  <c r="F69" i="5" s="1"/>
  <c r="H20" i="5"/>
  <c r="F65" i="5" s="1"/>
  <c r="F25" i="5"/>
  <c r="D70" i="5" s="1"/>
  <c r="D34" i="5"/>
  <c r="B79" i="5"/>
  <c r="C24" i="7" s="1"/>
  <c r="B84" i="5"/>
  <c r="D24" i="7" s="1"/>
  <c r="B24" i="7" s="1"/>
  <c r="H29" i="7"/>
  <c r="F28" i="7"/>
  <c r="F29" i="7"/>
  <c r="H28" i="7"/>
  <c r="E28" i="7"/>
  <c r="E29" i="7"/>
  <c r="E24" i="5"/>
  <c r="C69" i="5" s="1"/>
  <c r="E25" i="5"/>
  <c r="C70" i="5" s="1"/>
  <c r="H23" i="5"/>
  <c r="F68" i="5" s="1"/>
  <c r="E21" i="5"/>
  <c r="C66" i="5" s="1"/>
  <c r="F23" i="5"/>
  <c r="D68" i="5" s="1"/>
  <c r="H19" i="5"/>
  <c r="F64" i="5" s="1"/>
  <c r="E19" i="5"/>
  <c r="C64" i="5" s="1"/>
  <c r="H25" i="5"/>
  <c r="F70" i="5" s="1"/>
  <c r="C44" i="5"/>
  <c r="C28" i="5"/>
  <c r="C40" i="5"/>
  <c r="D45" i="5"/>
  <c r="C30" i="5"/>
  <c r="C31" i="5"/>
  <c r="D41" i="5"/>
  <c r="C37" i="5"/>
  <c r="C33" i="5"/>
  <c r="B25" i="7"/>
  <c r="D33" i="5"/>
  <c r="D40" i="5"/>
  <c r="C45" i="5"/>
  <c r="C41" i="5"/>
  <c r="D29" i="5"/>
  <c r="E20" i="5"/>
  <c r="C65" i="5" s="1"/>
  <c r="C39" i="5"/>
  <c r="D44" i="5"/>
  <c r="H21" i="5"/>
  <c r="F66" i="5" s="1"/>
  <c r="E26" i="5"/>
  <c r="C71" i="5" s="1"/>
  <c r="H16" i="5"/>
  <c r="F61" i="5" s="1"/>
  <c r="E17" i="5"/>
  <c r="C62" i="5" s="1"/>
  <c r="F16" i="5"/>
  <c r="D61" i="5" s="1"/>
  <c r="F17" i="5"/>
  <c r="D62" i="5" s="1"/>
  <c r="E22" i="5"/>
  <c r="C67" i="5" s="1"/>
  <c r="F22" i="5"/>
  <c r="D67" i="5" s="1"/>
  <c r="C43" i="5"/>
  <c r="C29" i="5"/>
  <c r="C34" i="5"/>
  <c r="D37" i="5"/>
  <c r="F20" i="5"/>
  <c r="D65" i="5" s="1"/>
  <c r="F18" i="5"/>
  <c r="D63" i="5" s="1"/>
  <c r="D35" i="5"/>
  <c r="F26" i="5"/>
  <c r="D71" i="5" s="1"/>
  <c r="F24" i="5"/>
  <c r="D69" i="5" s="1"/>
  <c r="H22" i="5"/>
  <c r="F67" i="5" s="1"/>
  <c r="E18" i="5"/>
  <c r="C63" i="5" s="1"/>
  <c r="E27" i="5"/>
  <c r="C72" i="5" s="1"/>
  <c r="H27" i="5"/>
  <c r="F72" i="5" s="1"/>
  <c r="F27" i="5"/>
  <c r="D72" i="5" s="1"/>
  <c r="C35" i="5"/>
  <c r="G35" i="5" s="1"/>
  <c r="E80" i="5" s="1"/>
  <c r="D30" i="5"/>
  <c r="D36" i="5"/>
  <c r="D42" i="5"/>
  <c r="C42" i="5"/>
  <c r="C36" i="5"/>
  <c r="C38" i="5"/>
  <c r="C32" i="5"/>
  <c r="D43" i="5"/>
  <c r="D39" i="5"/>
  <c r="D31" i="5"/>
  <c r="D32" i="5"/>
  <c r="D28" i="5"/>
  <c r="D38" i="5"/>
  <c r="G33" i="5" l="1"/>
  <c r="E78" i="5" s="1"/>
  <c r="G32" i="5"/>
  <c r="E77" i="5" s="1"/>
  <c r="G36" i="5"/>
  <c r="E81" i="5" s="1"/>
  <c r="G42" i="5"/>
  <c r="E87" i="5" s="1"/>
  <c r="G45" i="5"/>
  <c r="E90" i="5" s="1"/>
  <c r="G29" i="5"/>
  <c r="E74" i="5" s="1"/>
  <c r="G41" i="5"/>
  <c r="E86" i="5" s="1"/>
  <c r="G37" i="5"/>
  <c r="E82" i="5" s="1"/>
  <c r="G26" i="7"/>
  <c r="G28" i="5"/>
  <c r="E73" i="5" s="1"/>
  <c r="G27" i="7"/>
  <c r="G38" i="5"/>
  <c r="E83" i="5" s="1"/>
  <c r="G31" i="5"/>
  <c r="E76" i="5" s="1"/>
  <c r="F34" i="5"/>
  <c r="D79" i="5" s="1"/>
  <c r="G34" i="5"/>
  <c r="E79" i="5" s="1"/>
  <c r="G30" i="5"/>
  <c r="E75" i="5" s="1"/>
  <c r="G44" i="5"/>
  <c r="E89" i="5" s="1"/>
  <c r="G43" i="5"/>
  <c r="E88" i="5" s="1"/>
  <c r="G40" i="5"/>
  <c r="E85" i="5" s="1"/>
  <c r="G39" i="5"/>
  <c r="E84" i="5" s="1"/>
  <c r="E39" i="5"/>
  <c r="C84" i="5" s="1"/>
  <c r="F41" i="5"/>
  <c r="D86" i="5" s="1"/>
  <c r="H26" i="7"/>
  <c r="E27" i="7"/>
  <c r="F26" i="7"/>
  <c r="E26" i="7"/>
  <c r="F27" i="7"/>
  <c r="H27" i="7"/>
  <c r="F31" i="5"/>
  <c r="D76" i="5" s="1"/>
  <c r="H40" i="5"/>
  <c r="F85" i="5" s="1"/>
  <c r="E44" i="5"/>
  <c r="C89" i="5" s="1"/>
  <c r="E40" i="5"/>
  <c r="C85" i="5" s="1"/>
  <c r="H33" i="5"/>
  <c r="F78" i="5" s="1"/>
  <c r="H44" i="5"/>
  <c r="F89" i="5" s="1"/>
  <c r="F40" i="5"/>
  <c r="D85" i="5" s="1"/>
  <c r="F37" i="5"/>
  <c r="D82" i="5" s="1"/>
  <c r="H37" i="5"/>
  <c r="F82" i="5" s="1"/>
  <c r="E37" i="5"/>
  <c r="C82" i="5" s="1"/>
  <c r="E33" i="5"/>
  <c r="C78" i="5" s="1"/>
  <c r="H45" i="5"/>
  <c r="F90" i="5" s="1"/>
  <c r="E45" i="5"/>
  <c r="C90" i="5" s="1"/>
  <c r="F45" i="5"/>
  <c r="D90" i="5" s="1"/>
  <c r="F29" i="5"/>
  <c r="D74" i="5" s="1"/>
  <c r="H41" i="5"/>
  <c r="F86" i="5" s="1"/>
  <c r="F33" i="5"/>
  <c r="D78" i="5" s="1"/>
  <c r="E41" i="5"/>
  <c r="C86" i="5" s="1"/>
  <c r="F44" i="5"/>
  <c r="D89" i="5" s="1"/>
  <c r="H39" i="5"/>
  <c r="F84" i="5" s="1"/>
  <c r="H29" i="5"/>
  <c r="F74" i="5" s="1"/>
  <c r="E29" i="5"/>
  <c r="C74" i="5" s="1"/>
  <c r="H34" i="5"/>
  <c r="F79" i="5" s="1"/>
  <c r="E34" i="5"/>
  <c r="C79" i="5" s="1"/>
  <c r="H30" i="5"/>
  <c r="F75" i="5" s="1"/>
  <c r="E30" i="5"/>
  <c r="C75" i="5" s="1"/>
  <c r="E35" i="5"/>
  <c r="C80" i="5" s="1"/>
  <c r="H35" i="5"/>
  <c r="F80" i="5" s="1"/>
  <c r="F35" i="5"/>
  <c r="D80" i="5" s="1"/>
  <c r="F30" i="5"/>
  <c r="D75" i="5" s="1"/>
  <c r="H43" i="5"/>
  <c r="F88" i="5" s="1"/>
  <c r="E43" i="5"/>
  <c r="C88" i="5" s="1"/>
  <c r="H32" i="5"/>
  <c r="F77" i="5" s="1"/>
  <c r="F32" i="5"/>
  <c r="D77" i="5" s="1"/>
  <c r="E32" i="5"/>
  <c r="C77" i="5" s="1"/>
  <c r="F39" i="5"/>
  <c r="D84" i="5" s="1"/>
  <c r="F43" i="5"/>
  <c r="D88" i="5" s="1"/>
  <c r="H42" i="5"/>
  <c r="F87" i="5" s="1"/>
  <c r="F42" i="5"/>
  <c r="D87" i="5" s="1"/>
  <c r="E42" i="5"/>
  <c r="C87" i="5" s="1"/>
  <c r="E36" i="5"/>
  <c r="C81" i="5" s="1"/>
  <c r="F36" i="5"/>
  <c r="D81" i="5" s="1"/>
  <c r="H36" i="5"/>
  <c r="F81" i="5" s="1"/>
  <c r="E31" i="5"/>
  <c r="C76" i="5" s="1"/>
  <c r="H31" i="5"/>
  <c r="F76" i="5" s="1"/>
  <c r="E38" i="5"/>
  <c r="C83" i="5" s="1"/>
  <c r="H38" i="5"/>
  <c r="F83" i="5" s="1"/>
  <c r="F38" i="5"/>
  <c r="D83" i="5" s="1"/>
  <c r="F28" i="5"/>
  <c r="D73" i="5" s="1"/>
  <c r="H28" i="5"/>
  <c r="F73" i="5" s="1"/>
  <c r="E28" i="5"/>
  <c r="C73" i="5" s="1"/>
  <c r="G25" i="7" l="1"/>
  <c r="G23" i="7"/>
  <c r="G24" i="7"/>
  <c r="E25" i="7"/>
  <c r="H23" i="7"/>
  <c r="H25" i="7"/>
  <c r="F24" i="7"/>
  <c r="F25" i="7"/>
  <c r="E24" i="7"/>
  <c r="H24" i="7"/>
  <c r="F23" i="7"/>
  <c r="E23" i="7"/>
  <c r="K7" i="5"/>
  <c r="K5" i="5"/>
  <c r="K4" i="5"/>
  <c r="K8" i="5" l="1"/>
</calcChain>
</file>

<file path=xl/sharedStrings.xml><?xml version="1.0" encoding="utf-8"?>
<sst xmlns="http://schemas.openxmlformats.org/spreadsheetml/2006/main" count="1125" uniqueCount="95">
  <si>
    <t>Gross Revenue</t>
  </si>
  <si>
    <t>Is this a festival performance?</t>
  </si>
  <si>
    <t>Toronto</t>
  </si>
  <si>
    <t>CAN</t>
  </si>
  <si>
    <t>Yes</t>
  </si>
  <si>
    <t>Past Tour Dates:</t>
  </si>
  <si>
    <t>Future Tour Dates:</t>
  </si>
  <si>
    <t>Average Artist Revenue/Performance:</t>
  </si>
  <si>
    <t>No</t>
  </si>
  <si>
    <t>USD</t>
  </si>
  <si>
    <t>Note: This section will auto-populate based on your performance entries in Step 1.</t>
  </si>
  <si>
    <t>The Horseshoe</t>
  </si>
  <si>
    <t>Edmonton</t>
  </si>
  <si>
    <t>Jubilee Auditorium</t>
  </si>
  <si>
    <t>Halifax</t>
  </si>
  <si>
    <t>The Bus Stop Theatre</t>
  </si>
  <si>
    <t>Montreal</t>
  </si>
  <si>
    <t>Osheaga</t>
  </si>
  <si>
    <t>Jean Daoust</t>
  </si>
  <si>
    <t>Date</t>
  </si>
  <si>
    <t>Artist Name</t>
  </si>
  <si>
    <t>City</t>
  </si>
  <si>
    <t>Country</t>
  </si>
  <si>
    <t>Venue</t>
  </si>
  <si>
    <t>Promoter Name</t>
  </si>
  <si>
    <t>Next Profile Review Deadline</t>
  </si>
  <si>
    <t>Relative Date</t>
  </si>
  <si>
    <t>First Day of Month</t>
  </si>
  <si>
    <t>Last Day of Month</t>
  </si>
  <si>
    <t>Revenue</t>
  </si>
  <si>
    <t># of Festival Shows</t>
  </si>
  <si>
    <t>Total Artist Revenue (Past):</t>
  </si>
  <si>
    <t>Jesse Smith</t>
  </si>
  <si>
    <t>Morgan Who</t>
  </si>
  <si>
    <t>Alex Wright</t>
  </si>
  <si>
    <t>MONTH</t>
  </si>
  <si>
    <t>Step 1</t>
  </si>
  <si>
    <t>Instructions &amp; Examples</t>
  </si>
  <si>
    <t>Step 1 - Live Performance Information</t>
  </si>
  <si>
    <t>Live Performance Calculator</t>
  </si>
  <si>
    <t>(Select Next Upcoming Review Deadline)</t>
  </si>
  <si>
    <t>Important: All columns must be completed. Any lines with blank sections will not be counted toward your Live Performance totals.</t>
  </si>
  <si>
    <t>Live Performance Information</t>
  </si>
  <si>
    <t>From</t>
  </si>
  <si>
    <t>To</t>
  </si>
  <si>
    <t>Total Number of Festival Shows</t>
  </si>
  <si>
    <t>Total Number of Non-Festival Shows</t>
  </si>
  <si>
    <t>Summary</t>
  </si>
  <si>
    <t>Sample Artist</t>
  </si>
  <si>
    <t>Step 2 - Summary</t>
  </si>
  <si>
    <t>Currency name</t>
  </si>
  <si>
    <t>Enter exchange rate</t>
  </si>
  <si>
    <t>Foreign Currency Converter</t>
  </si>
  <si>
    <t>Step 2</t>
  </si>
  <si>
    <t xml:space="preserve">• All amounts entered in Step 1 must be in Canadian dollars (CAD). </t>
  </si>
  <si>
    <t xml:space="preserve">• This Currency Converter is simply a tool to help you calculate the exchange on foreign performance fees. </t>
  </si>
  <si>
    <t>• If you do not have an exact exchange rate (e.g. as displayed on your credit card statement), use a monthly average from http://www.x-rates.com.</t>
  </si>
  <si>
    <t>Profile Review Deadline</t>
  </si>
  <si>
    <t>2. Enter Artist Name and the Profile Review Deadline.</t>
  </si>
  <si>
    <t>6. Save this spreadsheet, then upload one copy to the main Live Performance page.</t>
  </si>
  <si>
    <t>4. Click the "Save" button.</t>
  </si>
  <si>
    <t>2. Go to the Live Performance section and click the "Add" button to create a new entry, or "Edit" to update a prior entry.</t>
  </si>
  <si>
    <t>1. Go to your artist profile in the FACTOR portal.</t>
  </si>
  <si>
    <t>Enter gross revenue total in original currency</t>
  </si>
  <si>
    <t>Gross revenue calculated in CAD</t>
  </si>
  <si>
    <t>4. All amounts entered in Step 1 must be in Canadian dollars. Please use Currency Converter tab for any required conversions.</t>
  </si>
  <si>
    <t>(Select Yes or No)</t>
  </si>
  <si>
    <t>3. Enter every paid, public performance date by this artist in the past 36 months and future 6 months.</t>
  </si>
  <si>
    <t>FOR STEP 2 CALCULATIONS - DON’T EDIT</t>
  </si>
  <si>
    <t>FOR DROP DOWN MENUS - DON'T EDIT</t>
  </si>
  <si>
    <t/>
  </si>
  <si>
    <t>TOTAL NUMBER
of Virtual Shows</t>
  </si>
  <si>
    <t>TOTAL NUMBER
of Festival Shows</t>
  </si>
  <si>
    <t>TOTAL NUMBER
of Non-Festival Shows</t>
  </si>
  <si>
    <t># of Virtual Shows</t>
  </si>
  <si>
    <t>Is this a virtual performance?</t>
  </si>
  <si>
    <t>Total Number of Virtual Shows</t>
  </si>
  <si>
    <r>
      <rPr>
        <b/>
        <sz val="12"/>
        <color theme="0"/>
        <rFont val="Arial"/>
        <family val="2"/>
      </rPr>
      <t>Performance Date</t>
    </r>
    <r>
      <rPr>
        <b/>
        <sz val="12"/>
        <color theme="1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WARNING - Be sure to type in each date. Copying and pasting dates results in miscalculations.</t>
    </r>
  </si>
  <si>
    <r>
      <rPr>
        <b/>
        <sz val="12"/>
        <color theme="0"/>
        <rFont val="Arial"/>
        <family val="2"/>
      </rPr>
      <t>Is this a festival performance?</t>
    </r>
    <r>
      <rPr>
        <b/>
        <sz val="12"/>
        <color theme="1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WARNING - Be sure to select Yes or No. Copying and pasting "Yes" or "No" results in miscalculations.</t>
    </r>
  </si>
  <si>
    <r>
      <rPr>
        <b/>
        <sz val="12"/>
        <color theme="0"/>
        <rFont val="Arial"/>
        <family val="2"/>
      </rPr>
      <t>Is this a virtual performance?</t>
    </r>
    <r>
      <rPr>
        <b/>
        <sz val="12"/>
        <color theme="1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WARNING - Be sure to select Yes or No. Copying and pasting "Yes" or "No" results in miscalculations.</t>
    </r>
  </si>
  <si>
    <r>
      <rPr>
        <b/>
        <sz val="12"/>
        <color theme="0"/>
        <rFont val="Arial"/>
        <family val="2"/>
      </rPr>
      <t xml:space="preserve">Artist Gross Revenue/Guarantee </t>
    </r>
    <r>
      <rPr>
        <b/>
        <sz val="12"/>
        <color theme="1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(Only required if date has passed)</t>
    </r>
  </si>
  <si>
    <r>
      <rPr>
        <b/>
        <sz val="12"/>
        <color theme="0"/>
        <rFont val="Arial"/>
        <family val="2"/>
      </rPr>
      <t>Year End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(Year of last month in the 6-month period)</t>
    </r>
  </si>
  <si>
    <t>FOR STEP 1 CALCULATIONS - DON’T EDIT</t>
  </si>
  <si>
    <t>1. Select the drop-down option or enter information in blue cells.</t>
  </si>
  <si>
    <t>Live Performance Caluclations - DON'T EDIT</t>
  </si>
  <si>
    <t># of Non-Festival 
Shows</t>
  </si>
  <si>
    <t>Updating the Artist Profile</t>
  </si>
  <si>
    <t xml:space="preserve">3. Using the Summary table below, enter the numbers in columns E, F, and G into the portal entry for the six-month period that corresponds with columns B, C, and D (e.g. March to August 2020).
</t>
  </si>
  <si>
    <t>5. Click the "Add" or "Edit" button again, and repeat for all seven periods listed below (past 36 months from Profile Review Deadline Date, and future 6 months from Profile Review Deadline Date).</t>
  </si>
  <si>
    <t>Password to unlock sheets:</t>
  </si>
  <si>
    <t>f@c+0R</t>
  </si>
  <si>
    <t>1. Select the drop-down option and enter information in blue cells.</t>
  </si>
  <si>
    <t>Version 6.0</t>
  </si>
  <si>
    <t xml:space="preserve">3. Using the Summary table below, enter the numbers in columns E, F, and G into the portal entry for the six-month period that corresponds with columns B, C, and D (e.g. March to August 2021).
</t>
  </si>
  <si>
    <r>
      <rPr>
        <b/>
        <sz val="12"/>
        <color theme="0"/>
        <rFont val="Arial"/>
        <family val="2"/>
      </rPr>
      <t>Performance Date</t>
    </r>
    <r>
      <rPr>
        <b/>
        <sz val="12"/>
        <color theme="1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WARNING - Be sure to type in each date. Copying and pasting dates results in miscalculations.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5/12/2024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</si>
</sst>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_-&quot;$&quot;* #,##0.00_-;\-&quot;$&quot;* #,##0.00_-;_-&quot;$&quot;* &quot;-&quot;??_-;_-@_-"/>
    <numFmt numFmtId="165" formatCode="[$-409]mmmm\ d\,\ yyyy;@"/>
    <numFmt numFmtId="166" formatCode="&quot;$&quot;#,##0.00"/>
    <numFmt numFmtId="167" formatCode="0.0000"/>
    <numFmt numFmtId="168" formatCode="mmmm/yyyy"/>
    <numFmt numFmtId="169" formatCode="[$-1009]mmmm\ d\,\ yyyy;@"/>
    <numFmt numFmtId="170" formatCode="mmmm"/>
    <numFmt numFmtId="171" formatCode="yyyy"/>
  </numFmts>
  <fonts count="4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 tint="-0.499984740745262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sz val="14"/>
      <color theme="2" tint="-0.249977111117893"/>
      <name val="Arial"/>
      <family val="2"/>
    </font>
    <font>
      <sz val="14"/>
      <color theme="0" tint="-0.499984740745262"/>
      <name val="Arial"/>
      <family val="2"/>
    </font>
    <font>
      <b/>
      <i/>
      <sz val="14"/>
      <color theme="0"/>
      <name val="Arial"/>
      <family val="2"/>
    </font>
    <font>
      <i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1"/>
      <color theme="2" tint="-0.49998474074526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,Bold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164" fontId="25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0" fillId="0" borderId="5" xfId="0" applyBorder="1" applyAlignment="1">
      <alignment horizontal="left" wrapText="1"/>
    </xf>
    <xf numFmtId="0" fontId="15" fillId="0" borderId="0" xfId="0" applyFont="1"/>
    <xf numFmtId="0" fontId="1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7" fontId="22" fillId="0" borderId="0" xfId="0" applyNumberFormat="1" applyFont="1" applyAlignment="1">
      <alignment vertical="center"/>
    </xf>
    <xf numFmtId="17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169" fontId="3" fillId="0" borderId="0" xfId="0" applyNumberFormat="1" applyFont="1" applyAlignment="1">
      <alignment horizontal="right" wrapText="1"/>
    </xf>
    <xf numFmtId="169" fontId="6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9" fontId="3" fillId="0" borderId="0" xfId="0" applyNumberFormat="1" applyFont="1" applyAlignment="1">
      <alignment horizontal="right"/>
    </xf>
    <xf numFmtId="0" fontId="3" fillId="0" borderId="0" xfId="0" applyFont="1"/>
    <xf numFmtId="169" fontId="3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4" xfId="0" applyFont="1" applyBorder="1" applyProtection="1">
      <protection locked="0"/>
    </xf>
    <xf numFmtId="166" fontId="29" fillId="0" borderId="4" xfId="0" applyNumberFormat="1" applyFont="1" applyBorder="1" applyProtection="1">
      <protection locked="0"/>
    </xf>
    <xf numFmtId="167" fontId="29" fillId="0" borderId="4" xfId="0" applyNumberFormat="1" applyFont="1" applyBorder="1" applyProtection="1">
      <protection locked="0"/>
    </xf>
    <xf numFmtId="166" fontId="29" fillId="0" borderId="3" xfId="0" applyNumberFormat="1" applyFont="1" applyBorder="1"/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5" fontId="21" fillId="0" borderId="0" xfId="0" applyNumberFormat="1" applyFont="1" applyAlignment="1">
      <alignment horizontal="center" vertical="center"/>
    </xf>
    <xf numFmtId="0" fontId="11" fillId="0" borderId="0" xfId="0" quotePrefix="1" applyFont="1"/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6" fillId="5" borderId="2" xfId="0" applyFont="1" applyFill="1" applyBorder="1" applyAlignment="1" applyProtection="1">
      <alignment horizontal="center" vertical="center" wrapText="1"/>
      <protection hidden="1"/>
    </xf>
    <xf numFmtId="0" fontId="10" fillId="6" borderId="3" xfId="0" applyFont="1" applyFill="1" applyBorder="1" applyProtection="1">
      <protection locked="0"/>
    </xf>
    <xf numFmtId="166" fontId="29" fillId="6" borderId="3" xfId="0" applyNumberFormat="1" applyFont="1" applyFill="1" applyBorder="1" applyProtection="1">
      <protection locked="0"/>
    </xf>
    <xf numFmtId="167" fontId="29" fillId="6" borderId="3" xfId="0" applyNumberFormat="1" applyFont="1" applyFill="1" applyBorder="1" applyProtection="1">
      <protection locked="0"/>
    </xf>
    <xf numFmtId="166" fontId="29" fillId="6" borderId="3" xfId="0" applyNumberFormat="1" applyFont="1" applyFill="1" applyBorder="1"/>
    <xf numFmtId="0" fontId="36" fillId="5" borderId="6" xfId="0" applyFont="1" applyFill="1" applyBorder="1" applyAlignment="1">
      <alignment horizontal="center" vertical="center" wrapText="1"/>
    </xf>
    <xf numFmtId="17" fontId="36" fillId="5" borderId="6" xfId="0" applyNumberFormat="1" applyFont="1" applyFill="1" applyBorder="1" applyAlignment="1">
      <alignment horizontal="center" vertical="center" wrapText="1"/>
    </xf>
    <xf numFmtId="170" fontId="6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17" fontId="36" fillId="5" borderId="14" xfId="0" applyNumberFormat="1" applyFont="1" applyFill="1" applyBorder="1" applyAlignment="1">
      <alignment horizontal="center" vertical="center" wrapText="1"/>
    </xf>
    <xf numFmtId="171" fontId="6" fillId="6" borderId="13" xfId="0" applyNumberFormat="1" applyFont="1" applyFill="1" applyBorder="1" applyAlignment="1">
      <alignment horizontal="center" vertical="center" wrapText="1"/>
    </xf>
    <xf numFmtId="166" fontId="6" fillId="6" borderId="14" xfId="1" applyNumberFormat="1" applyFont="1" applyFill="1" applyBorder="1" applyAlignment="1" applyProtection="1">
      <alignment horizontal="center" vertical="center" wrapText="1"/>
    </xf>
    <xf numFmtId="171" fontId="6" fillId="6" borderId="15" xfId="0" applyNumberFormat="1" applyFont="1" applyFill="1" applyBorder="1" applyAlignment="1">
      <alignment horizontal="center" vertical="center" wrapText="1"/>
    </xf>
    <xf numFmtId="170" fontId="6" fillId="6" borderId="16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66" fontId="6" fillId="6" borderId="17" xfId="1" applyNumberFormat="1" applyFont="1" applyFill="1" applyBorder="1" applyAlignment="1" applyProtection="1">
      <alignment horizontal="center" vertical="center" wrapText="1"/>
    </xf>
    <xf numFmtId="165" fontId="29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6" xfId="0" applyFont="1" applyFill="1" applyBorder="1" applyAlignment="1" applyProtection="1">
      <alignment horizontal="center" vertical="center" wrapText="1"/>
      <protection locked="0"/>
    </xf>
    <xf numFmtId="0" fontId="29" fillId="6" borderId="6" xfId="0" applyFont="1" applyFill="1" applyBorder="1" applyAlignment="1">
      <alignment horizontal="center" vertical="center" wrapText="1"/>
    </xf>
    <xf numFmtId="166" fontId="29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29" fillId="6" borderId="6" xfId="0" applyNumberFormat="1" applyFont="1" applyFill="1" applyBorder="1" applyAlignment="1" applyProtection="1">
      <alignment horizontal="center" vertical="center" wrapText="1"/>
      <protection locked="0"/>
    </xf>
    <xf numFmtId="165" fontId="29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7" xfId="0" applyFont="1" applyFill="1" applyBorder="1" applyAlignment="1" applyProtection="1">
      <alignment horizontal="center" vertical="center" wrapText="1"/>
      <protection locked="0"/>
    </xf>
    <xf numFmtId="0" fontId="29" fillId="6" borderId="7" xfId="0" applyFont="1" applyFill="1" applyBorder="1" applyAlignment="1">
      <alignment horizontal="center" vertical="center" wrapText="1"/>
    </xf>
    <xf numFmtId="166" fontId="29" fillId="6" borderId="7" xfId="0" applyNumberFormat="1" applyFont="1" applyFill="1" applyBorder="1" applyAlignment="1" applyProtection="1">
      <alignment horizontal="center" vertical="center" wrapText="1"/>
      <protection locked="0"/>
    </xf>
    <xf numFmtId="169" fontId="9" fillId="4" borderId="18" xfId="0" applyNumberFormat="1" applyFont="1" applyFill="1" applyBorder="1" applyAlignment="1">
      <alignment vertical="center" wrapText="1"/>
    </xf>
    <xf numFmtId="0" fontId="28" fillId="6" borderId="19" xfId="0" applyFont="1" applyFill="1" applyBorder="1" applyAlignment="1">
      <alignment horizontal="center" vertical="center"/>
    </xf>
    <xf numFmtId="169" fontId="9" fillId="4" borderId="15" xfId="0" applyNumberFormat="1" applyFont="1" applyFill="1" applyBorder="1" applyAlignment="1">
      <alignment vertical="center" wrapText="1"/>
    </xf>
    <xf numFmtId="165" fontId="28" fillId="6" borderId="17" xfId="0" applyNumberFormat="1" applyFont="1" applyFill="1" applyBorder="1" applyAlignment="1">
      <alignment horizontal="center" vertical="center"/>
    </xf>
    <xf numFmtId="17" fontId="35" fillId="5" borderId="6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/>
    </xf>
    <xf numFmtId="17" fontId="35" fillId="5" borderId="14" xfId="0" applyNumberFormat="1" applyFont="1" applyFill="1" applyBorder="1" applyAlignment="1">
      <alignment horizontal="center" vertical="center"/>
    </xf>
    <xf numFmtId="168" fontId="34" fillId="0" borderId="13" xfId="0" applyNumberFormat="1" applyFont="1" applyBorder="1" applyAlignment="1">
      <alignment horizontal="right" vertical="center" wrapText="1"/>
    </xf>
    <xf numFmtId="166" fontId="34" fillId="2" borderId="14" xfId="0" applyNumberFormat="1" applyFont="1" applyFill="1" applyBorder="1" applyAlignment="1">
      <alignment horizontal="center" vertical="center" wrapText="1"/>
    </xf>
    <xf numFmtId="168" fontId="34" fillId="0" borderId="15" xfId="0" applyNumberFormat="1" applyFont="1" applyBorder="1" applyAlignment="1">
      <alignment horizontal="right" vertical="center" wrapText="1"/>
    </xf>
    <xf numFmtId="0" fontId="34" fillId="2" borderId="16" xfId="0" applyFont="1" applyFill="1" applyBorder="1" applyAlignment="1">
      <alignment horizontal="center" vertical="center" wrapText="1"/>
    </xf>
    <xf numFmtId="166" fontId="34" fillId="2" borderId="17" xfId="0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165" fontId="34" fillId="0" borderId="14" xfId="0" applyNumberFormat="1" applyFont="1" applyBorder="1" applyAlignment="1">
      <alignment horizontal="left" vertical="center"/>
    </xf>
    <xf numFmtId="0" fontId="34" fillId="0" borderId="17" xfId="0" applyFont="1" applyBorder="1" applyAlignment="1">
      <alignment horizontal="center" vertical="center"/>
    </xf>
    <xf numFmtId="0" fontId="29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33" fillId="6" borderId="6" xfId="0" applyFont="1" applyFill="1" applyBorder="1" applyAlignment="1">
      <alignment horizontal="center"/>
    </xf>
    <xf numFmtId="165" fontId="29" fillId="6" borderId="13" xfId="0" applyNumberFormat="1" applyFont="1" applyFill="1" applyBorder="1" applyAlignment="1">
      <alignment horizontal="center" vertical="center" wrapText="1"/>
    </xf>
    <xf numFmtId="166" fontId="29" fillId="6" borderId="14" xfId="0" applyNumberFormat="1" applyFont="1" applyFill="1" applyBorder="1" applyAlignment="1">
      <alignment horizontal="center" vertical="center" wrapText="1"/>
    </xf>
    <xf numFmtId="165" fontId="29" fillId="6" borderId="15" xfId="0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166" fontId="29" fillId="6" borderId="17" xfId="0" applyNumberFormat="1" applyFont="1" applyFill="1" applyBorder="1" applyAlignment="1">
      <alignment horizontal="center" vertical="center" wrapText="1"/>
    </xf>
    <xf numFmtId="169" fontId="8" fillId="5" borderId="13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170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1" fontId="6" fillId="4" borderId="13" xfId="0" applyNumberFormat="1" applyFont="1" applyFill="1" applyBorder="1" applyAlignment="1">
      <alignment horizontal="center" vertical="center" wrapText="1"/>
    </xf>
    <xf numFmtId="166" fontId="6" fillId="4" borderId="14" xfId="1" applyNumberFormat="1" applyFont="1" applyFill="1" applyBorder="1" applyAlignment="1" applyProtection="1">
      <alignment horizontal="center" vertical="center" wrapText="1"/>
    </xf>
    <xf numFmtId="171" fontId="6" fillId="4" borderId="15" xfId="0" applyNumberFormat="1" applyFont="1" applyFill="1" applyBorder="1" applyAlignment="1">
      <alignment horizontal="center" vertical="center" wrapText="1"/>
    </xf>
    <xf numFmtId="170" fontId="6" fillId="4" borderId="1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66" fontId="6" fillId="4" borderId="17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0" fillId="0" borderId="27" xfId="2" applyBorder="1" applyAlignment="1">
      <alignment horizontal="center" vertical="center"/>
    </xf>
    <xf numFmtId="0" fontId="35" fillId="5" borderId="26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169" fontId="8" fillId="5" borderId="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5" borderId="13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14" fontId="34" fillId="0" borderId="13" xfId="0" applyNumberFormat="1" applyFont="1" applyBorder="1" applyAlignment="1">
      <alignment horizontal="left" vertical="center"/>
    </xf>
    <xf numFmtId="14" fontId="34" fillId="0" borderId="6" xfId="0" applyNumberFormat="1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166" fontId="34" fillId="0" borderId="14" xfId="0" applyNumberFormat="1" applyFont="1" applyBorder="1" applyAlignment="1">
      <alignment vertical="center"/>
    </xf>
    <xf numFmtId="0" fontId="35" fillId="7" borderId="18" xfId="0" applyFont="1" applyFill="1" applyBorder="1" applyAlignment="1">
      <alignment vertical="center"/>
    </xf>
    <xf numFmtId="0" fontId="39" fillId="7" borderId="19" xfId="0" applyFont="1" applyFill="1" applyBorder="1" applyAlignment="1">
      <alignment horizontal="center" vertical="center"/>
    </xf>
    <xf numFmtId="0" fontId="35" fillId="7" borderId="13" xfId="0" applyFont="1" applyFill="1" applyBorder="1" applyAlignment="1">
      <alignment vertical="center"/>
    </xf>
    <xf numFmtId="0" fontId="39" fillId="7" borderId="14" xfId="0" applyFont="1" applyFill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0" fontId="34" fillId="0" borderId="12" xfId="0" applyFont="1" applyBorder="1" applyAlignment="1">
      <alignment horizontal="center" vertical="center"/>
    </xf>
    <xf numFmtId="8" fontId="39" fillId="7" borderId="14" xfId="0" applyNumberFormat="1" applyFont="1" applyFill="1" applyBorder="1" applyAlignment="1">
      <alignment horizontal="center" vertical="center"/>
    </xf>
    <xf numFmtId="0" fontId="35" fillId="7" borderId="15" xfId="0" applyFont="1" applyFill="1" applyBorder="1" applyAlignment="1">
      <alignment vertical="center"/>
    </xf>
    <xf numFmtId="166" fontId="39" fillId="7" borderId="17" xfId="0" applyNumberFormat="1" applyFont="1" applyFill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165" fontId="34" fillId="0" borderId="14" xfId="0" applyNumberFormat="1" applyFont="1" applyBorder="1" applyAlignment="1" applyProtection="1">
      <alignment horizontal="left" vertical="center"/>
      <protection hidden="1"/>
    </xf>
    <xf numFmtId="0" fontId="34" fillId="0" borderId="15" xfId="0" applyFont="1" applyBorder="1" applyAlignment="1">
      <alignment vertical="center"/>
    </xf>
    <xf numFmtId="14" fontId="34" fillId="3" borderId="13" xfId="0" applyNumberFormat="1" applyFont="1" applyFill="1" applyBorder="1" applyAlignment="1">
      <alignment horizontal="left" vertical="center"/>
    </xf>
    <xf numFmtId="14" fontId="34" fillId="3" borderId="6" xfId="0" applyNumberFormat="1" applyFont="1" applyFill="1" applyBorder="1" applyAlignment="1">
      <alignment vertical="center"/>
    </xf>
    <xf numFmtId="0" fontId="34" fillId="3" borderId="6" xfId="0" applyFont="1" applyFill="1" applyBorder="1" applyAlignment="1">
      <alignment vertical="center"/>
    </xf>
    <xf numFmtId="166" fontId="34" fillId="3" borderId="14" xfId="0" applyNumberFormat="1" applyFont="1" applyFill="1" applyBorder="1" applyAlignment="1">
      <alignment vertical="center"/>
    </xf>
    <xf numFmtId="14" fontId="34" fillId="0" borderId="15" xfId="0" applyNumberFormat="1" applyFont="1" applyBorder="1" applyAlignment="1">
      <alignment horizontal="left" vertical="center"/>
    </xf>
    <xf numFmtId="14" fontId="34" fillId="0" borderId="16" xfId="0" applyNumberFormat="1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166" fontId="34" fillId="0" borderId="17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37" fillId="5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8" fillId="5" borderId="23" xfId="0" applyFont="1" applyFill="1" applyBorder="1" applyAlignment="1">
      <alignment horizontal="center" vertical="top"/>
    </xf>
    <xf numFmtId="0" fontId="38" fillId="5" borderId="24" xfId="0" applyFont="1" applyFill="1" applyBorder="1" applyAlignment="1">
      <alignment horizontal="center" vertical="top"/>
    </xf>
    <xf numFmtId="0" fontId="38" fillId="5" borderId="25" xfId="0" applyFont="1" applyFill="1" applyBorder="1" applyAlignment="1">
      <alignment horizontal="center" vertical="top"/>
    </xf>
    <xf numFmtId="0" fontId="28" fillId="6" borderId="20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165" fontId="28" fillId="6" borderId="16" xfId="0" applyNumberFormat="1" applyFont="1" applyFill="1" applyBorder="1" applyAlignment="1">
      <alignment horizontal="center" vertical="center"/>
    </xf>
    <xf numFmtId="165" fontId="28" fillId="6" borderId="17" xfId="0" applyNumberFormat="1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38" fillId="5" borderId="23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38" fillId="5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38" fillId="5" borderId="11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169" fontId="37" fillId="5" borderId="0" xfId="0" applyNumberFormat="1" applyFont="1" applyFill="1" applyAlignment="1">
      <alignment horizontal="center" vertical="top"/>
    </xf>
    <xf numFmtId="169" fontId="41" fillId="5" borderId="0" xfId="0" applyNumberFormat="1" applyFont="1" applyFill="1" applyAlignment="1">
      <alignment horizontal="center" vertical="center"/>
    </xf>
    <xf numFmtId="0" fontId="38" fillId="5" borderId="11" xfId="0" applyFont="1" applyFill="1" applyBorder="1" applyAlignment="1">
      <alignment horizontal="center" vertical="top"/>
    </xf>
    <xf numFmtId="0" fontId="38" fillId="5" borderId="0" xfId="0" applyFont="1" applyFill="1" applyAlignment="1">
      <alignment horizontal="center" vertical="top"/>
    </xf>
    <xf numFmtId="0" fontId="38" fillId="5" borderId="12" xfId="0" applyFont="1" applyFill="1" applyBorder="1" applyAlignment="1">
      <alignment horizontal="center" vertical="top"/>
    </xf>
    <xf numFmtId="0" fontId="28" fillId="6" borderId="28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/>
    </xf>
    <xf numFmtId="165" fontId="28" fillId="6" borderId="30" xfId="0" applyNumberFormat="1" applyFont="1" applyFill="1" applyBorder="1" applyAlignment="1">
      <alignment horizontal="center" vertical="center"/>
    </xf>
    <xf numFmtId="165" fontId="28" fillId="6" borderId="31" xfId="0" applyNumberFormat="1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20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5" fillId="8" borderId="21" xfId="0" applyFont="1" applyFill="1" applyBorder="1" applyAlignment="1">
      <alignment horizontal="center" vertical="center"/>
    </xf>
    <xf numFmtId="0" fontId="35" fillId="8" borderId="22" xfId="0" applyFont="1" applyFill="1" applyBorder="1" applyAlignment="1">
      <alignment horizontal="center" vertical="center"/>
    </xf>
    <xf numFmtId="169" fontId="37" fillId="5" borderId="0" xfId="0" applyNumberFormat="1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666"/>
      <color rgb="FFEEB000"/>
      <color rgb="FF33CCCC"/>
      <color rgb="FFFFCCCC"/>
      <color rgb="FF993300"/>
      <color rgb="FFCDCD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2241096</xdr:colOff>
      <xdr:row>0</xdr:row>
      <xdr:rowOff>183696</xdr:rowOff>
    </xdr:from>
    <xdr:to>
      <xdr:col>4</xdr:col>
      <xdr:colOff>170340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0646" y="183696"/>
          <a:ext cx="2815569" cy="3687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172536</xdr:colOff>
      <xdr:row>0</xdr:row>
      <xdr:rowOff>177707</xdr:rowOff>
    </xdr:from>
    <xdr:to>
      <xdr:col>1</xdr:col>
      <xdr:colOff>1790700</xdr:colOff>
      <xdr:row>1</xdr:row>
      <xdr:rowOff>73454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86" y="177707"/>
          <a:ext cx="1618164" cy="352947"/>
        </a:xfrm>
        <a:prstGeom prst="rect">
          <a:avLst/>
        </a:prstGeom>
      </xdr:spPr>
    </xdr:pic>
    <xdr:clientData/>
  </xdr:twoCellAnchor>
  <xdr:twoCellAnchor editAs="oneCell">
    <xdr:from>
      <xdr:col>1</xdr:col>
      <xdr:colOff>1990725</xdr:colOff>
      <xdr:row>48</xdr:row>
      <xdr:rowOff>85725</xdr:rowOff>
    </xdr:from>
    <xdr:to>
      <xdr:col>8</xdr:col>
      <xdr:colOff>112395</xdr:colOff>
      <xdr:row>60</xdr:row>
      <xdr:rowOff>97155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9A0C3A-F597-4236-A5BC-71112B2D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1677650"/>
          <a:ext cx="8923020" cy="2068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1981200</xdr:colOff>
      <xdr:row>60</xdr:row>
      <xdr:rowOff>17145</xdr:rowOff>
    </xdr:from>
    <xdr:to>
      <xdr:col>8</xdr:col>
      <xdr:colOff>97155</xdr:colOff>
      <xdr:row>74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88BABDC-0D87-49BF-9D38-83582127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3666470"/>
          <a:ext cx="8913495" cy="2535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2074069</xdr:colOff>
      <xdr:row>78</xdr:row>
      <xdr:rowOff>131923</xdr:rowOff>
    </xdr:from>
    <xdr:to>
      <xdr:col>7</xdr:col>
      <xdr:colOff>324327</xdr:colOff>
      <xdr:row>102</xdr:row>
      <xdr:rowOff>74773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512AC60-5A89-4A7C-94EB-1765FA2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619" y="16867348"/>
          <a:ext cx="7158038" cy="40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2025015</xdr:colOff>
      <xdr:row>105</xdr:row>
      <xdr:rowOff>7620</xdr:rowOff>
    </xdr:from>
    <xdr:to>
      <xdr:col>7</xdr:col>
      <xdr:colOff>1354455</xdr:colOff>
      <xdr:row>122</xdr:row>
      <xdr:rowOff>95250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5F3F920-8C69-4D3E-88EF-AF431015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565" y="21372195"/>
          <a:ext cx="8244840" cy="3002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2085975</xdr:colOff>
      <xdr:row>126</xdr:row>
      <xdr:rowOff>72390</xdr:rowOff>
    </xdr:from>
    <xdr:to>
      <xdr:col>7</xdr:col>
      <xdr:colOff>332740</xdr:colOff>
      <xdr:row>149</xdr:row>
      <xdr:rowOff>1905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1212DEE-22CE-46FF-90CB-EA8A1EFD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5037415"/>
          <a:ext cx="7162800" cy="3869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131445</xdr:colOff>
      <xdr:row>7</xdr:row>
      <xdr:rowOff>53340</xdr:rowOff>
    </xdr:from>
    <xdr:to>
      <xdr:col>1</xdr:col>
      <xdr:colOff>1876425</xdr:colOff>
      <xdr:row>12</xdr:row>
      <xdr:rowOff>28575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D9C9A7F0-0E7C-46DC-A170-FD0B5AF4567B}"/>
            </a:ext>
          </a:extLst>
        </xdr:cNvPr>
        <xdr:cNvSpPr/>
      </xdr:nvSpPr>
      <xdr:spPr>
        <a:xfrm>
          <a:off x="340995" y="1786890"/>
          <a:ext cx="1744980" cy="100393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Step</a:t>
          </a:r>
          <a:r>
            <a:rPr lang="en-CA" sz="1800" b="1" baseline="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CA" sz="1800" b="1">
            <a:ln>
              <a:noFill/>
            </a:ln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</xdr:colOff>
      <xdr:row>23</xdr:row>
      <xdr:rowOff>161925</xdr:rowOff>
    </xdr:from>
    <xdr:to>
      <xdr:col>1</xdr:col>
      <xdr:colOff>1924050</xdr:colOff>
      <xdr:row>29</xdr:row>
      <xdr:rowOff>135255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9C4479E1-050E-4265-88D5-9BA51D694D0B}"/>
            </a:ext>
          </a:extLst>
        </xdr:cNvPr>
        <xdr:cNvSpPr/>
      </xdr:nvSpPr>
      <xdr:spPr>
        <a:xfrm>
          <a:off x="390525" y="6257925"/>
          <a:ext cx="1743075" cy="100203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Step</a:t>
          </a:r>
          <a:r>
            <a:rPr lang="en-CA" sz="1800" b="1" baseline="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2</a:t>
          </a:r>
          <a:endParaRPr lang="en-CA" sz="1800" b="1">
            <a:ln>
              <a:noFill/>
            </a:ln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228600</xdr:colOff>
      <xdr:row>41</xdr:row>
      <xdr:rowOff>152400</xdr:rowOff>
    </xdr:from>
    <xdr:to>
      <xdr:col>1</xdr:col>
      <xdr:colOff>1973580</xdr:colOff>
      <xdr:row>47</xdr:row>
      <xdr:rowOff>131445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1F400521-3623-4C09-B6AF-7DD5C4B27D7B}"/>
            </a:ext>
          </a:extLst>
        </xdr:cNvPr>
        <xdr:cNvSpPr/>
      </xdr:nvSpPr>
      <xdr:spPr>
        <a:xfrm>
          <a:off x="438150" y="10544175"/>
          <a:ext cx="1744980" cy="100774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Updating the Artist Profile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209550</xdr:rowOff>
    </xdr:from>
    <xdr:to>
      <xdr:col>1</xdr:col>
      <xdr:colOff>1698174</xdr:colOff>
      <xdr:row>1</xdr:row>
      <xdr:rowOff>250077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561707-251A-440D-9E37-CEB86E14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18164" cy="358662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1857375</xdr:colOff>
      <xdr:row>0</xdr:row>
      <xdr:rowOff>224790</xdr:rowOff>
    </xdr:from>
    <xdr:to>
      <xdr:col>3</xdr:col>
      <xdr:colOff>114279</xdr:colOff>
      <xdr:row>1</xdr:row>
      <xdr:rowOff>283029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6E0081-4E2E-4B67-84AC-5C51787A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224790"/>
          <a:ext cx="2895579" cy="3687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1</xdr:row>
      <xdr:rowOff>0</xdr:rowOff>
    </xdr:from>
    <xdr:to>
      <xdr:col>1</xdr:col>
      <xdr:colOff>1658169</xdr:colOff>
      <xdr:row>2</xdr:row>
      <xdr:rowOff>170067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3F8AC-2121-4AD6-B13E-235EE1E7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80975"/>
          <a:ext cx="1623879" cy="351042"/>
        </a:xfrm>
        <a:prstGeom prst="rect">
          <a:avLst/>
        </a:prstGeom>
      </xdr:spPr>
    </xdr:pic>
    <xdr:clientData/>
  </xdr:twoCellAnchor>
  <xdr:twoCellAnchor editAs="oneCell">
    <xdr:from>
      <xdr:col>1</xdr:col>
      <xdr:colOff>1821180</xdr:colOff>
      <xdr:row>1</xdr:row>
      <xdr:rowOff>7620</xdr:rowOff>
    </xdr:from>
    <xdr:to>
      <xdr:col>3</xdr:col>
      <xdr:colOff>1045824</xdr:colOff>
      <xdr:row>3</xdr:row>
      <xdr:rowOff>22044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7A27FB-86EC-4EF9-9B45-842E91281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0730" y="188595"/>
          <a:ext cx="2895579" cy="376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1656264</xdr:colOff>
      <xdr:row>3</xdr:row>
      <xdr:rowOff>6872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0012A-C9DB-4C58-96E4-F5ECC9B61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0500"/>
          <a:ext cx="1618164" cy="362472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1</xdr:row>
      <xdr:rowOff>40005</xdr:rowOff>
    </xdr:from>
    <xdr:to>
      <xdr:col>2</xdr:col>
      <xdr:colOff>2303124</xdr:colOff>
      <xdr:row>3</xdr:row>
      <xdr:rowOff>49984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358588-3B34-4917-B69A-B812BFEE2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220980"/>
          <a:ext cx="2893674" cy="36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@c+0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J546"/>
  <sheetViews>
    <sheetView showGridLines="0" zoomScaleNormal="100" zoomScaleSheetLayoutView="50" workbookViewId="0">
      <selection activeCell="C15" sqref="C15:D15"/>
    </sheetView>
  </sheetViews>
  <sheetFormatPr defaultColWidth="28.08984375" defaultRowHeight="14" zeroHeight="1"/>
  <cols>
    <col min="1" max="1" width="3.08984375" style="1" customWidth="1"/>
    <col min="2" max="2" width="30.6328125" style="2" customWidth="1"/>
    <col min="3" max="7" width="19.90625" style="1" customWidth="1"/>
    <col min="8" max="8" width="27.453125" style="1" customWidth="1"/>
    <col min="9" max="9" width="31.54296875" style="1" customWidth="1"/>
    <col min="10" max="10" width="22.6328125" style="1" bestFit="1" customWidth="1"/>
    <col min="11" max="16384" width="28.08984375" style="1"/>
  </cols>
  <sheetData>
    <row r="1" spans="2:10" ht="36" customHeight="1"/>
    <row r="2" spans="2:10"/>
    <row r="3" spans="2:10"/>
    <row r="4" spans="2:10" ht="20">
      <c r="B4" s="147" t="s">
        <v>39</v>
      </c>
      <c r="C4" s="147"/>
      <c r="D4" s="147"/>
      <c r="E4" s="147"/>
      <c r="F4" s="147"/>
      <c r="G4" s="147"/>
      <c r="H4" s="147"/>
      <c r="I4" s="147"/>
    </row>
    <row r="5" spans="2:10">
      <c r="B5" s="148" t="s">
        <v>92</v>
      </c>
      <c r="C5" s="148"/>
      <c r="D5" s="148"/>
      <c r="E5" s="148"/>
      <c r="F5" s="148"/>
      <c r="G5" s="148"/>
      <c r="H5" s="148"/>
      <c r="I5" s="148"/>
    </row>
    <row r="6" spans="2:10"/>
    <row r="7" spans="2:10" s="13" customFormat="1" ht="25.5" customHeight="1">
      <c r="B7" s="26" t="s">
        <v>37</v>
      </c>
      <c r="C7" s="24"/>
      <c r="D7" s="24"/>
      <c r="E7" s="24"/>
      <c r="F7" s="24"/>
      <c r="G7" s="24"/>
      <c r="H7" s="24"/>
      <c r="I7" s="24"/>
      <c r="J7" s="24"/>
    </row>
    <row r="8" spans="2:10">
      <c r="B8" s="27"/>
      <c r="C8" s="27"/>
      <c r="D8" s="27"/>
      <c r="E8" s="27"/>
      <c r="F8" s="27"/>
      <c r="G8" s="27"/>
      <c r="H8" s="27"/>
      <c r="I8" s="27"/>
      <c r="J8" s="27"/>
    </row>
    <row r="9" spans="2:10" ht="14.25" customHeight="1">
      <c r="B9" s="149" t="s">
        <v>36</v>
      </c>
      <c r="C9" s="93" t="s">
        <v>83</v>
      </c>
      <c r="D9" s="93"/>
      <c r="E9" s="94"/>
      <c r="F9" s="27"/>
      <c r="G9" s="27"/>
      <c r="H9" s="27"/>
      <c r="I9" s="27"/>
      <c r="J9" s="27"/>
    </row>
    <row r="10" spans="2:10" ht="14.25" customHeight="1">
      <c r="B10" s="149"/>
      <c r="C10" s="31" t="s">
        <v>58</v>
      </c>
      <c r="D10" s="31"/>
      <c r="E10" s="27"/>
      <c r="F10" s="27"/>
      <c r="G10" s="27"/>
      <c r="H10" s="27"/>
      <c r="I10" s="27"/>
      <c r="J10" s="27"/>
    </row>
    <row r="11" spans="2:10" ht="14.25" customHeight="1">
      <c r="B11" s="149"/>
      <c r="C11" s="31" t="s">
        <v>67</v>
      </c>
      <c r="D11" s="31"/>
      <c r="E11" s="27"/>
      <c r="F11" s="27"/>
      <c r="G11" s="27"/>
      <c r="H11" s="27"/>
      <c r="I11" s="27"/>
      <c r="J11" s="27"/>
    </row>
    <row r="12" spans="2:10" ht="14.25" customHeight="1">
      <c r="B12" s="149"/>
      <c r="C12" s="31" t="s">
        <v>65</v>
      </c>
      <c r="D12" s="31"/>
      <c r="E12" s="27"/>
      <c r="F12" s="27"/>
      <c r="G12" s="27"/>
      <c r="H12" s="27"/>
      <c r="I12" s="27"/>
      <c r="J12" s="27"/>
    </row>
    <row r="13" spans="2:10" ht="14.25" customHeight="1" thickBot="1">
      <c r="B13" s="27"/>
      <c r="C13" s="27"/>
      <c r="D13" s="27"/>
      <c r="E13" s="27"/>
      <c r="F13" s="27"/>
      <c r="G13" s="27"/>
      <c r="H13" s="27"/>
      <c r="I13" s="27"/>
      <c r="J13" s="27"/>
    </row>
    <row r="14" spans="2:10" ht="21">
      <c r="B14" s="76" t="s">
        <v>20</v>
      </c>
      <c r="C14" s="153" t="s">
        <v>48</v>
      </c>
      <c r="D14" s="154"/>
      <c r="E14" s="17"/>
      <c r="F14" s="17"/>
      <c r="G14" s="17"/>
      <c r="H14" s="17"/>
      <c r="I14" s="17"/>
      <c r="J14" s="9"/>
    </row>
    <row r="15" spans="2:10" ht="21.5" thickBot="1">
      <c r="B15" s="78" t="s">
        <v>57</v>
      </c>
      <c r="C15" s="155">
        <v>45351</v>
      </c>
      <c r="D15" s="156"/>
      <c r="E15" s="18"/>
      <c r="F15" s="18"/>
      <c r="G15" s="18"/>
      <c r="H15" s="18"/>
      <c r="I15" s="18"/>
      <c r="J15" s="9"/>
    </row>
    <row r="16" spans="2:10" ht="14.25" customHeight="1" thickBot="1">
      <c r="B16" s="19"/>
      <c r="C16" s="3"/>
      <c r="D16" s="3"/>
      <c r="E16" s="3"/>
    </row>
    <row r="17" spans="2:10" ht="24" customHeight="1">
      <c r="B17" s="160" t="s">
        <v>42</v>
      </c>
      <c r="C17" s="161"/>
      <c r="D17" s="161"/>
      <c r="E17" s="161"/>
      <c r="F17" s="161"/>
      <c r="G17" s="161"/>
      <c r="H17" s="161"/>
      <c r="I17" s="162"/>
      <c r="J17" s="3"/>
    </row>
    <row r="18" spans="2:10" ht="21" customHeight="1">
      <c r="B18" s="163" t="s">
        <v>41</v>
      </c>
      <c r="C18" s="164"/>
      <c r="D18" s="164"/>
      <c r="E18" s="164"/>
      <c r="F18" s="164"/>
      <c r="G18" s="164"/>
      <c r="H18" s="164"/>
      <c r="I18" s="165"/>
    </row>
    <row r="19" spans="2:10" ht="88.5">
      <c r="B19" s="101" t="s">
        <v>77</v>
      </c>
      <c r="C19" s="55" t="s">
        <v>21</v>
      </c>
      <c r="D19" s="55" t="s">
        <v>22</v>
      </c>
      <c r="E19" s="55" t="s">
        <v>23</v>
      </c>
      <c r="F19" s="55" t="s">
        <v>24</v>
      </c>
      <c r="G19" s="102" t="s">
        <v>78</v>
      </c>
      <c r="H19" s="102" t="s">
        <v>79</v>
      </c>
      <c r="I19" s="103" t="s">
        <v>80</v>
      </c>
    </row>
    <row r="20" spans="2:10" s="3" customFormat="1" ht="15.5">
      <c r="B20" s="96">
        <v>44346</v>
      </c>
      <c r="C20" s="69" t="s">
        <v>12</v>
      </c>
      <c r="D20" s="69" t="s">
        <v>3</v>
      </c>
      <c r="E20" s="69" t="s">
        <v>13</v>
      </c>
      <c r="F20" s="69" t="s">
        <v>34</v>
      </c>
      <c r="G20" s="69" t="s">
        <v>8</v>
      </c>
      <c r="H20" s="69" t="s">
        <v>4</v>
      </c>
      <c r="I20" s="97">
        <v>999</v>
      </c>
    </row>
    <row r="21" spans="2:10">
      <c r="B21" s="96">
        <v>44502</v>
      </c>
      <c r="C21" s="69" t="s">
        <v>2</v>
      </c>
      <c r="D21" s="69" t="s">
        <v>3</v>
      </c>
      <c r="E21" s="69" t="s">
        <v>11</v>
      </c>
      <c r="F21" s="69" t="s">
        <v>32</v>
      </c>
      <c r="G21" s="69" t="s">
        <v>8</v>
      </c>
      <c r="H21" s="69" t="s">
        <v>8</v>
      </c>
      <c r="I21" s="97">
        <v>444</v>
      </c>
    </row>
    <row r="22" spans="2:10">
      <c r="B22" s="96">
        <v>44408</v>
      </c>
      <c r="C22" s="69" t="s">
        <v>16</v>
      </c>
      <c r="D22" s="69" t="s">
        <v>3</v>
      </c>
      <c r="E22" s="69" t="s">
        <v>17</v>
      </c>
      <c r="F22" s="95" t="s">
        <v>18</v>
      </c>
      <c r="G22" s="69" t="s">
        <v>4</v>
      </c>
      <c r="H22" s="69" t="s">
        <v>4</v>
      </c>
      <c r="I22" s="97"/>
    </row>
    <row r="23" spans="2:10" ht="14.5" thickBot="1">
      <c r="B23" s="98">
        <v>44431</v>
      </c>
      <c r="C23" s="99" t="s">
        <v>14</v>
      </c>
      <c r="D23" s="99" t="s">
        <v>3</v>
      </c>
      <c r="E23" s="99" t="s">
        <v>15</v>
      </c>
      <c r="F23" s="99" t="s">
        <v>33</v>
      </c>
      <c r="G23" s="99" t="s">
        <v>8</v>
      </c>
      <c r="H23" s="99" t="s">
        <v>8</v>
      </c>
      <c r="I23" s="100"/>
    </row>
    <row r="24" spans="2:10" ht="14.25" customHeight="1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14.25" customHeight="1">
      <c r="B25" s="149" t="s">
        <v>53</v>
      </c>
      <c r="C25" s="43" t="s">
        <v>62</v>
      </c>
      <c r="D25" s="27"/>
      <c r="E25" s="27"/>
      <c r="F25" s="27"/>
      <c r="G25" s="27"/>
      <c r="H25" s="27"/>
      <c r="I25" s="27"/>
      <c r="J25" s="27"/>
    </row>
    <row r="26" spans="2:10" ht="14.25" customHeight="1">
      <c r="B26" s="149"/>
      <c r="C26" s="43" t="s">
        <v>61</v>
      </c>
      <c r="D26" s="27"/>
      <c r="E26" s="27"/>
      <c r="F26" s="27"/>
      <c r="G26" s="27"/>
      <c r="H26" s="27"/>
      <c r="I26" s="27"/>
      <c r="J26" s="27"/>
    </row>
    <row r="27" spans="2:10" ht="20" customHeight="1">
      <c r="B27" s="149"/>
      <c r="C27" s="166" t="s">
        <v>93</v>
      </c>
      <c r="D27" s="166"/>
      <c r="E27" s="166"/>
      <c r="F27" s="166"/>
      <c r="G27" s="166"/>
      <c r="H27" s="166"/>
      <c r="I27" s="166"/>
      <c r="J27" s="27"/>
    </row>
    <row r="28" spans="2:10" ht="14.25" customHeight="1">
      <c r="B28" s="149"/>
      <c r="C28" s="43" t="s">
        <v>60</v>
      </c>
      <c r="D28" s="27"/>
      <c r="E28" s="27"/>
      <c r="F28" s="27"/>
      <c r="G28" s="27"/>
      <c r="H28" s="27"/>
      <c r="I28" s="27"/>
      <c r="J28" s="27"/>
    </row>
    <row r="29" spans="2:10" ht="14.25" customHeight="1">
      <c r="B29" s="149"/>
      <c r="C29" s="43" t="s">
        <v>88</v>
      </c>
      <c r="D29" s="27"/>
      <c r="E29" s="27"/>
      <c r="F29" s="27"/>
      <c r="G29" s="27"/>
      <c r="H29" s="27"/>
      <c r="I29" s="27"/>
      <c r="J29" s="27"/>
    </row>
    <row r="30" spans="2:10" ht="14.25" customHeight="1">
      <c r="B30" s="149"/>
      <c r="C30" s="43" t="s">
        <v>59</v>
      </c>
      <c r="D30" s="27"/>
      <c r="E30" s="27"/>
      <c r="F30" s="27"/>
      <c r="G30" s="27"/>
      <c r="H30" s="27"/>
      <c r="J30" s="27"/>
    </row>
    <row r="31" spans="2:10" ht="14.25" customHeight="1" thickBot="1">
      <c r="B31" s="27"/>
      <c r="C31" s="27"/>
      <c r="D31" s="27"/>
      <c r="E31" s="27"/>
      <c r="F31" s="27"/>
      <c r="G31" s="27"/>
      <c r="H31" s="27"/>
      <c r="J31" s="27"/>
    </row>
    <row r="32" spans="2:10" ht="19.5" customHeight="1">
      <c r="B32" s="157" t="s">
        <v>47</v>
      </c>
      <c r="C32" s="158"/>
      <c r="D32" s="158"/>
      <c r="E32" s="158"/>
      <c r="F32" s="158"/>
      <c r="G32" s="158"/>
      <c r="H32" s="159"/>
      <c r="J32" s="27"/>
    </row>
    <row r="33" spans="2:10" ht="28.5" customHeight="1">
      <c r="B33" s="150" t="s">
        <v>10</v>
      </c>
      <c r="C33" s="151"/>
      <c r="D33" s="151"/>
      <c r="E33" s="151"/>
      <c r="F33" s="151"/>
      <c r="G33" s="151"/>
      <c r="H33" s="152"/>
      <c r="J33" s="27"/>
    </row>
    <row r="34" spans="2:10" ht="45.75" customHeight="1">
      <c r="B34" s="59" t="s">
        <v>81</v>
      </c>
      <c r="C34" s="55" t="s">
        <v>43</v>
      </c>
      <c r="D34" s="55" t="s">
        <v>44</v>
      </c>
      <c r="E34" s="56" t="s">
        <v>45</v>
      </c>
      <c r="F34" s="56" t="s">
        <v>46</v>
      </c>
      <c r="G34" s="56" t="s">
        <v>76</v>
      </c>
      <c r="H34" s="60" t="s">
        <v>0</v>
      </c>
      <c r="J34" s="27"/>
    </row>
    <row r="35" spans="2:10" ht="19.5" customHeight="1">
      <c r="B35" s="106">
        <v>45166</v>
      </c>
      <c r="C35" s="104">
        <v>43187</v>
      </c>
      <c r="D35" s="104">
        <v>43340</v>
      </c>
      <c r="E35" s="105">
        <v>1</v>
      </c>
      <c r="F35" s="105">
        <v>1</v>
      </c>
      <c r="G35" s="105">
        <v>0</v>
      </c>
      <c r="H35" s="107">
        <v>999</v>
      </c>
      <c r="J35" s="27"/>
    </row>
    <row r="36" spans="2:10" ht="19.5" customHeight="1">
      <c r="B36" s="106">
        <v>44985</v>
      </c>
      <c r="C36" s="104">
        <v>43006</v>
      </c>
      <c r="D36" s="104">
        <v>43159</v>
      </c>
      <c r="E36" s="105">
        <v>1</v>
      </c>
      <c r="F36" s="105">
        <v>0</v>
      </c>
      <c r="G36" s="105">
        <v>1</v>
      </c>
      <c r="H36" s="107">
        <v>444</v>
      </c>
      <c r="J36" s="27"/>
    </row>
    <row r="37" spans="2:10" ht="19.5" customHeight="1">
      <c r="B37" s="106">
        <v>44801</v>
      </c>
      <c r="C37" s="104">
        <v>43187</v>
      </c>
      <c r="D37" s="104">
        <v>43340</v>
      </c>
      <c r="E37" s="105">
        <v>0</v>
      </c>
      <c r="F37" s="105">
        <v>0</v>
      </c>
      <c r="G37" s="105">
        <v>0</v>
      </c>
      <c r="H37" s="107">
        <v>0</v>
      </c>
      <c r="J37" s="27"/>
    </row>
    <row r="38" spans="2:10" ht="19.5" customHeight="1">
      <c r="B38" s="106">
        <v>44620</v>
      </c>
      <c r="C38" s="104">
        <v>43006</v>
      </c>
      <c r="D38" s="104">
        <v>43159</v>
      </c>
      <c r="E38" s="105">
        <v>0</v>
      </c>
      <c r="F38" s="105">
        <v>1</v>
      </c>
      <c r="G38" s="105">
        <v>0</v>
      </c>
      <c r="H38" s="107">
        <v>222</v>
      </c>
      <c r="J38" s="27"/>
    </row>
    <row r="39" spans="2:10" ht="19.5" customHeight="1">
      <c r="B39" s="106">
        <v>44436</v>
      </c>
      <c r="C39" s="104">
        <v>42822</v>
      </c>
      <c r="D39" s="104">
        <v>42975</v>
      </c>
      <c r="E39" s="105">
        <v>0</v>
      </c>
      <c r="F39" s="105">
        <v>1</v>
      </c>
      <c r="G39" s="105">
        <v>1</v>
      </c>
      <c r="H39" s="107">
        <v>555</v>
      </c>
      <c r="J39" s="27"/>
    </row>
    <row r="40" spans="2:10" ht="19.5" customHeight="1">
      <c r="B40" s="106">
        <v>44255</v>
      </c>
      <c r="C40" s="104">
        <v>42641</v>
      </c>
      <c r="D40" s="104">
        <v>42794</v>
      </c>
      <c r="E40" s="105">
        <v>0</v>
      </c>
      <c r="F40" s="105">
        <v>1</v>
      </c>
      <c r="G40" s="105">
        <v>1</v>
      </c>
      <c r="H40" s="107">
        <v>333</v>
      </c>
      <c r="J40" s="27"/>
    </row>
    <row r="41" spans="2:10" ht="19.5" customHeight="1" thickBot="1">
      <c r="B41" s="108">
        <v>44436</v>
      </c>
      <c r="C41" s="109">
        <v>42457</v>
      </c>
      <c r="D41" s="109">
        <v>42610</v>
      </c>
      <c r="E41" s="110">
        <v>0</v>
      </c>
      <c r="F41" s="110">
        <v>0</v>
      </c>
      <c r="G41" s="110">
        <v>0</v>
      </c>
      <c r="H41" s="111">
        <v>0</v>
      </c>
      <c r="J41" s="27"/>
    </row>
    <row r="42" spans="2:10" ht="14.25" customHeight="1">
      <c r="B42" s="27"/>
      <c r="C42" s="27"/>
      <c r="D42" s="27"/>
      <c r="E42" s="27"/>
      <c r="F42" s="27"/>
      <c r="G42" s="27"/>
      <c r="H42" s="27"/>
      <c r="I42" s="27"/>
      <c r="J42" s="27"/>
    </row>
    <row r="43" spans="2:10" ht="14.25" customHeight="1">
      <c r="B43" s="146" t="s">
        <v>86</v>
      </c>
      <c r="D43" s="27"/>
      <c r="E43" s="27"/>
      <c r="F43" s="27"/>
      <c r="G43" s="27"/>
      <c r="H43" s="27"/>
      <c r="I43" s="27"/>
      <c r="J43" s="27"/>
    </row>
    <row r="44" spans="2:10" ht="14.25" customHeight="1">
      <c r="B44" s="146"/>
      <c r="D44" s="27"/>
      <c r="E44" s="27"/>
      <c r="F44" s="27"/>
      <c r="G44" s="27"/>
      <c r="H44" s="27"/>
      <c r="I44" s="27"/>
      <c r="J44" s="27"/>
    </row>
    <row r="45" spans="2:10" ht="14.25" customHeight="1">
      <c r="B45" s="146"/>
      <c r="C45" s="43" t="s">
        <v>62</v>
      </c>
      <c r="D45" s="27"/>
      <c r="E45" s="27"/>
      <c r="F45" s="27"/>
      <c r="G45" s="27"/>
      <c r="H45" s="27"/>
      <c r="I45" s="27"/>
      <c r="J45" s="27"/>
    </row>
    <row r="46" spans="2:10" ht="14.25" customHeight="1">
      <c r="B46" s="146"/>
      <c r="C46" s="43" t="s">
        <v>61</v>
      </c>
      <c r="D46" s="27"/>
      <c r="E46" s="27"/>
      <c r="F46" s="27"/>
      <c r="G46" s="27"/>
      <c r="H46" s="27"/>
      <c r="I46" s="27"/>
      <c r="J46" s="27"/>
    </row>
    <row r="47" spans="2:10" ht="14.25" customHeight="1">
      <c r="B47" s="146"/>
      <c r="C47" s="27"/>
      <c r="D47" s="27"/>
      <c r="E47" s="27"/>
      <c r="F47" s="27"/>
      <c r="G47" s="27"/>
      <c r="H47" s="27"/>
      <c r="I47" s="27"/>
      <c r="J47" s="27"/>
    </row>
    <row r="48" spans="2:10" ht="14.25" customHeight="1">
      <c r="B48" s="146"/>
      <c r="C48" s="36"/>
      <c r="D48" s="27"/>
      <c r="E48" s="27"/>
      <c r="F48" s="27"/>
      <c r="G48" s="27"/>
      <c r="H48" s="27"/>
      <c r="I48" s="27"/>
      <c r="J48" s="27"/>
    </row>
    <row r="49" spans="2:10" ht="14.25" customHeight="1">
      <c r="B49" s="112"/>
      <c r="C49" s="27"/>
      <c r="D49" s="27"/>
      <c r="E49" s="27"/>
      <c r="F49" s="27"/>
      <c r="G49" s="27"/>
      <c r="H49" s="27"/>
      <c r="I49" s="27"/>
      <c r="J49" s="27"/>
    </row>
    <row r="50" spans="2:10" ht="14.25" customHeight="1">
      <c r="B50" s="27"/>
      <c r="C50" s="27"/>
      <c r="D50" s="27"/>
      <c r="E50" s="27"/>
      <c r="F50" s="27"/>
      <c r="G50" s="27"/>
      <c r="H50" s="27"/>
      <c r="I50" s="27"/>
      <c r="J50" s="27"/>
    </row>
    <row r="51" spans="2:10" ht="14.25" customHeight="1">
      <c r="B51" s="27"/>
      <c r="C51" s="27"/>
      <c r="D51" s="27"/>
      <c r="E51" s="27"/>
      <c r="F51" s="27"/>
      <c r="G51" s="27"/>
      <c r="H51" s="27"/>
      <c r="I51" s="27"/>
      <c r="J51" s="27"/>
    </row>
    <row r="52" spans="2:10" ht="14.25" customHeight="1">
      <c r="B52" s="27"/>
      <c r="C52" s="27"/>
      <c r="D52" s="27"/>
      <c r="E52" s="27"/>
      <c r="F52" s="27"/>
      <c r="G52" s="27"/>
      <c r="H52" s="27"/>
      <c r="I52" s="27"/>
      <c r="J52" s="27"/>
    </row>
    <row r="53" spans="2:10" ht="14.25" customHeight="1">
      <c r="B53" s="1"/>
      <c r="C53" s="27"/>
      <c r="D53" s="27"/>
      <c r="E53" s="27"/>
      <c r="F53" s="27"/>
      <c r="G53" s="27"/>
      <c r="H53" s="27"/>
      <c r="I53" s="27"/>
      <c r="J53" s="27"/>
    </row>
    <row r="54" spans="2:10" ht="14.25" customHeight="1">
      <c r="B54" s="1"/>
      <c r="C54" s="27"/>
      <c r="D54" s="27"/>
      <c r="E54" s="27"/>
      <c r="F54" s="27"/>
      <c r="G54" s="27"/>
      <c r="H54" s="27"/>
      <c r="I54" s="27"/>
      <c r="J54" s="27"/>
    </row>
    <row r="55" spans="2:10" ht="14.25" customHeight="1">
      <c r="B55" s="27"/>
      <c r="C55" s="27"/>
      <c r="D55" s="27"/>
      <c r="E55" s="27"/>
      <c r="F55" s="27"/>
      <c r="G55" s="27"/>
      <c r="H55" s="27"/>
      <c r="I55" s="27"/>
      <c r="J55" s="27"/>
    </row>
    <row r="56" spans="2:10" ht="14.25" customHeight="1">
      <c r="B56" s="27"/>
      <c r="C56" s="27"/>
      <c r="D56" s="27"/>
      <c r="E56" s="27"/>
      <c r="F56" s="27"/>
      <c r="G56" s="27"/>
      <c r="H56" s="27"/>
      <c r="I56" s="27"/>
      <c r="J56" s="27"/>
    </row>
    <row r="57" spans="2:10" ht="14.25" customHeight="1">
      <c r="B57" s="27"/>
      <c r="C57" s="27"/>
      <c r="D57" s="27"/>
      <c r="E57" s="27"/>
      <c r="F57" s="27"/>
      <c r="G57" s="27"/>
      <c r="H57" s="27"/>
      <c r="I57" s="27"/>
      <c r="J57" s="27"/>
    </row>
    <row r="58" spans="2:10" ht="14.25" customHeight="1">
      <c r="B58" s="27"/>
      <c r="C58" s="27"/>
      <c r="D58" s="27"/>
      <c r="E58" s="27"/>
      <c r="F58" s="27"/>
      <c r="G58" s="27"/>
      <c r="H58" s="27"/>
      <c r="I58" s="27"/>
      <c r="J58" s="27"/>
    </row>
    <row r="59" spans="2:10" ht="14.25" customHeight="1">
      <c r="B59" s="27"/>
      <c r="C59" s="27"/>
      <c r="D59" s="27"/>
      <c r="E59" s="27"/>
      <c r="F59" s="27"/>
      <c r="G59" s="27"/>
      <c r="H59" s="27"/>
      <c r="I59" s="27"/>
      <c r="J59" s="27"/>
    </row>
    <row r="60" spans="2:10" ht="14.25" customHeight="1">
      <c r="B60" s="27"/>
      <c r="C60" s="27"/>
      <c r="D60" s="27"/>
      <c r="E60" s="27"/>
      <c r="F60" s="27"/>
      <c r="G60" s="27"/>
      <c r="H60" s="27"/>
      <c r="I60" s="27"/>
      <c r="J60" s="27"/>
    </row>
    <row r="61" spans="2:10" ht="14.25" customHeight="1">
      <c r="B61" s="27"/>
      <c r="C61" s="27"/>
      <c r="D61" s="27"/>
      <c r="E61" s="27"/>
      <c r="F61" s="27"/>
      <c r="G61" s="27"/>
      <c r="H61" s="27"/>
      <c r="I61" s="27"/>
      <c r="J61" s="27"/>
    </row>
    <row r="62" spans="2:10" ht="14.25" customHeight="1">
      <c r="B62" s="27"/>
      <c r="D62" s="27"/>
      <c r="E62" s="27"/>
      <c r="F62" s="27"/>
      <c r="G62" s="27"/>
      <c r="H62" s="27"/>
      <c r="I62" s="27"/>
      <c r="J62" s="27"/>
    </row>
    <row r="63" spans="2:10" ht="14.25" customHeight="1">
      <c r="B63" s="27"/>
      <c r="C63" s="27"/>
      <c r="D63" s="27"/>
      <c r="E63" s="27"/>
      <c r="F63" s="27"/>
      <c r="G63" s="27"/>
      <c r="H63" s="27"/>
      <c r="I63" s="27"/>
      <c r="J63" s="27"/>
    </row>
    <row r="64" spans="2:10" ht="14.25" customHeight="1">
      <c r="B64" s="27"/>
      <c r="C64" s="27"/>
      <c r="D64" s="27"/>
      <c r="E64" s="27"/>
      <c r="F64" s="27"/>
      <c r="G64" s="27"/>
      <c r="H64" s="27"/>
      <c r="I64" s="27"/>
      <c r="J64" s="27"/>
    </row>
    <row r="65" spans="2:10" ht="14.25" customHeight="1">
      <c r="B65" s="27"/>
      <c r="C65" s="27"/>
      <c r="D65" s="27"/>
      <c r="E65" s="27"/>
      <c r="F65" s="27"/>
      <c r="G65" s="27"/>
      <c r="H65" s="27"/>
      <c r="I65" s="27"/>
      <c r="J65" s="27"/>
    </row>
    <row r="66" spans="2:10" ht="14.25" customHeight="1">
      <c r="B66" s="27"/>
      <c r="C66" s="27"/>
      <c r="D66" s="27"/>
      <c r="E66" s="27"/>
      <c r="F66" s="27"/>
      <c r="G66" s="27"/>
      <c r="H66" s="27"/>
      <c r="I66" s="27"/>
      <c r="J66" s="27"/>
    </row>
    <row r="67" spans="2:10" ht="14.25" customHeight="1">
      <c r="B67" s="27"/>
      <c r="C67" s="27"/>
      <c r="D67" s="27"/>
      <c r="E67" s="27"/>
      <c r="F67" s="27"/>
      <c r="G67" s="27"/>
      <c r="H67" s="27"/>
      <c r="I67" s="27"/>
      <c r="J67" s="27"/>
    </row>
    <row r="68" spans="2:10" ht="14.25" customHeight="1">
      <c r="B68" s="1"/>
      <c r="C68" s="27"/>
      <c r="D68" s="27"/>
      <c r="E68" s="27"/>
      <c r="F68" s="27"/>
      <c r="G68" s="27"/>
      <c r="H68" s="27"/>
      <c r="I68" s="27"/>
      <c r="J68" s="27"/>
    </row>
    <row r="69" spans="2:10" ht="14.25" customHeight="1">
      <c r="B69" s="27"/>
      <c r="C69" s="27"/>
      <c r="D69" s="27"/>
      <c r="E69" s="27"/>
      <c r="F69" s="27"/>
      <c r="G69" s="27"/>
      <c r="H69" s="27"/>
      <c r="I69" s="27"/>
      <c r="J69" s="27"/>
    </row>
    <row r="70" spans="2:10" ht="14.25" customHeight="1">
      <c r="B70" s="27"/>
      <c r="C70" s="27"/>
      <c r="D70" s="27"/>
      <c r="E70" s="27"/>
      <c r="F70" s="27"/>
      <c r="G70" s="27"/>
      <c r="H70" s="27"/>
      <c r="I70" s="27"/>
      <c r="J70" s="27"/>
    </row>
    <row r="71" spans="2:10" ht="14.25" customHeight="1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4.25" customHeight="1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4.25" customHeight="1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4.25" customHeight="1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4.25" customHeight="1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4.25" customHeight="1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4" customHeight="1">
      <c r="B77" s="27"/>
      <c r="C77" s="145" t="s">
        <v>93</v>
      </c>
      <c r="D77" s="27"/>
      <c r="E77" s="27"/>
      <c r="F77" s="27"/>
      <c r="G77" s="27"/>
      <c r="H77" s="27"/>
      <c r="I77" s="27"/>
      <c r="J77" s="27"/>
    </row>
    <row r="78" spans="2:10" ht="14" customHeight="1">
      <c r="B78" s="27"/>
      <c r="C78" s="43" t="s">
        <v>60</v>
      </c>
      <c r="D78" s="27"/>
      <c r="E78" s="27"/>
      <c r="F78" s="27"/>
      <c r="G78" s="27"/>
      <c r="H78" s="27"/>
      <c r="I78" s="27"/>
      <c r="J78" s="27"/>
    </row>
    <row r="79" spans="2:10" ht="14.25" customHeight="1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4.25" customHeight="1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4.25" customHeight="1">
      <c r="B81" s="27"/>
      <c r="C81" s="27"/>
      <c r="D81" s="27"/>
      <c r="E81" s="27"/>
      <c r="F81" s="27"/>
      <c r="G81" s="27"/>
      <c r="H81" s="27"/>
      <c r="I81" s="27"/>
      <c r="J81" s="27"/>
    </row>
    <row r="82" spans="2:10" ht="14.25" customHeight="1">
      <c r="B82" s="27"/>
      <c r="C82" s="27"/>
      <c r="D82" s="27"/>
      <c r="E82" s="27"/>
      <c r="F82" s="27"/>
      <c r="G82" s="27"/>
      <c r="H82" s="27"/>
      <c r="I82" s="27"/>
      <c r="J82" s="27"/>
    </row>
    <row r="83" spans="2:10" ht="14.25" customHeight="1">
      <c r="B83" s="27"/>
      <c r="C83" s="27"/>
      <c r="D83" s="27"/>
      <c r="E83" s="27"/>
      <c r="F83" s="27"/>
      <c r="G83" s="27"/>
      <c r="H83" s="27"/>
      <c r="I83" s="27"/>
      <c r="J83" s="27"/>
    </row>
    <row r="84" spans="2:10">
      <c r="B84" s="1"/>
      <c r="C84" s="27"/>
      <c r="D84" s="27"/>
      <c r="E84" s="27"/>
      <c r="F84" s="27"/>
      <c r="G84" s="27"/>
      <c r="H84" s="27"/>
      <c r="I84" s="27"/>
      <c r="J84" s="27"/>
    </row>
    <row r="85" spans="2:10" ht="14.25" customHeight="1">
      <c r="B85" s="1"/>
      <c r="C85" s="27"/>
      <c r="D85" s="27"/>
      <c r="E85" s="27"/>
      <c r="F85" s="27"/>
      <c r="G85" s="27"/>
      <c r="H85" s="27"/>
      <c r="I85" s="27"/>
      <c r="J85" s="27"/>
    </row>
    <row r="86" spans="2:10" ht="14.25" customHeight="1">
      <c r="B86" s="27"/>
      <c r="C86" s="27"/>
      <c r="D86" s="27"/>
      <c r="E86" s="27"/>
      <c r="F86" s="27"/>
      <c r="G86" s="27"/>
      <c r="H86" s="27"/>
      <c r="I86" s="27"/>
      <c r="J86" s="27"/>
    </row>
    <row r="87" spans="2:10" ht="14.25" customHeight="1">
      <c r="B87" s="27"/>
      <c r="C87" s="27"/>
      <c r="D87" s="27"/>
      <c r="E87" s="27"/>
      <c r="F87" s="27"/>
      <c r="G87" s="27"/>
      <c r="H87" s="27"/>
      <c r="I87" s="27"/>
      <c r="J87" s="27"/>
    </row>
    <row r="88" spans="2:10" ht="14.25" customHeight="1">
      <c r="B88" s="27"/>
      <c r="C88" s="27"/>
      <c r="D88" s="27"/>
      <c r="E88" s="27"/>
      <c r="F88" s="27"/>
      <c r="G88" s="27"/>
      <c r="H88" s="27"/>
      <c r="I88" s="27"/>
      <c r="J88" s="27"/>
    </row>
    <row r="89" spans="2:10" ht="14.25" customHeight="1">
      <c r="B89" s="27"/>
      <c r="C89" s="27"/>
      <c r="D89" s="27"/>
      <c r="E89" s="27"/>
      <c r="F89" s="27"/>
      <c r="G89" s="27"/>
      <c r="H89" s="27"/>
      <c r="I89" s="27"/>
      <c r="J89" s="27"/>
    </row>
    <row r="90" spans="2:10" ht="14.25" customHeight="1">
      <c r="B90" s="27"/>
      <c r="C90" s="27"/>
      <c r="D90" s="27"/>
      <c r="E90" s="27"/>
      <c r="F90" s="27"/>
      <c r="G90" s="27"/>
      <c r="H90" s="27"/>
      <c r="I90" s="27"/>
      <c r="J90" s="27"/>
    </row>
    <row r="91" spans="2:10" ht="14.25" customHeight="1">
      <c r="B91" s="27"/>
      <c r="C91" s="27"/>
      <c r="D91" s="27"/>
      <c r="E91" s="27"/>
      <c r="F91" s="27"/>
      <c r="G91" s="27"/>
      <c r="H91" s="27"/>
      <c r="I91" s="27"/>
      <c r="J91" s="27"/>
    </row>
    <row r="92" spans="2:10" ht="14.25" customHeight="1">
      <c r="B92" s="27"/>
      <c r="C92" s="27"/>
      <c r="D92" s="27"/>
      <c r="E92" s="27"/>
      <c r="F92" s="27"/>
      <c r="G92" s="27"/>
      <c r="H92" s="27"/>
      <c r="I92" s="27"/>
      <c r="J92" s="27"/>
    </row>
    <row r="93" spans="2:10" ht="14.25" customHeight="1">
      <c r="B93" s="27"/>
      <c r="C93" s="27"/>
      <c r="D93" s="27"/>
      <c r="E93" s="27"/>
      <c r="F93" s="27"/>
      <c r="G93" s="27"/>
      <c r="H93" s="27"/>
      <c r="I93" s="27"/>
      <c r="J93" s="27"/>
    </row>
    <row r="94" spans="2:10" ht="14.25" customHeight="1">
      <c r="B94" s="27"/>
      <c r="C94" s="27"/>
      <c r="D94" s="27"/>
      <c r="E94" s="27"/>
      <c r="F94" s="27"/>
      <c r="G94" s="27"/>
      <c r="H94" s="27"/>
      <c r="I94" s="27"/>
      <c r="J94" s="27"/>
    </row>
    <row r="95" spans="2:10" ht="14.25" customHeight="1">
      <c r="B95" s="27"/>
      <c r="C95" s="27"/>
      <c r="D95" s="27"/>
      <c r="E95" s="27"/>
      <c r="F95" s="27"/>
      <c r="G95" s="27"/>
      <c r="H95" s="27"/>
      <c r="I95" s="27"/>
      <c r="J95" s="27"/>
    </row>
    <row r="96" spans="2:10" ht="14.25" customHeight="1">
      <c r="B96" s="27"/>
      <c r="C96" s="27"/>
      <c r="D96" s="27"/>
      <c r="E96" s="27"/>
      <c r="F96" s="27"/>
      <c r="G96" s="27"/>
      <c r="H96" s="27"/>
      <c r="I96" s="27"/>
      <c r="J96" s="27"/>
    </row>
    <row r="97" spans="2:10" ht="14.25" customHeight="1">
      <c r="B97" s="27"/>
      <c r="C97" s="27"/>
      <c r="D97" s="27"/>
      <c r="E97" s="27"/>
      <c r="F97" s="27"/>
      <c r="G97" s="27"/>
      <c r="H97" s="27"/>
      <c r="I97" s="27"/>
      <c r="J97" s="27"/>
    </row>
    <row r="98" spans="2:10" ht="14.25" customHeight="1">
      <c r="B98" s="27"/>
      <c r="C98" s="27"/>
      <c r="D98" s="27"/>
      <c r="E98" s="27"/>
      <c r="F98" s="27"/>
      <c r="G98" s="27"/>
      <c r="H98" s="27"/>
      <c r="I98" s="27"/>
      <c r="J98" s="27"/>
    </row>
    <row r="99" spans="2:10" ht="14.25" customHeight="1">
      <c r="B99" s="27"/>
      <c r="C99" s="27"/>
      <c r="D99" s="27"/>
      <c r="E99" s="27"/>
      <c r="F99" s="27"/>
      <c r="G99" s="27"/>
      <c r="H99" s="27"/>
      <c r="I99" s="27"/>
      <c r="J99" s="27"/>
    </row>
    <row r="100" spans="2:10" ht="14.25" customHeight="1"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2:10" ht="14.25" customHeight="1"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2:10" ht="14.25" customHeight="1"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2:10" ht="14.25" customHeight="1"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2:10" ht="14.25" customHeight="1">
      <c r="B104" s="27"/>
      <c r="C104" s="43" t="s">
        <v>88</v>
      </c>
      <c r="D104" s="27"/>
      <c r="E104" s="27"/>
      <c r="F104" s="27"/>
      <c r="G104" s="27"/>
      <c r="H104" s="27"/>
      <c r="I104" s="27"/>
      <c r="J104" s="27"/>
    </row>
    <row r="105" spans="2:10" ht="14.25" customHeight="1"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2:10" ht="14.25" customHeight="1"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2:10" ht="14.25" customHeight="1"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2:10" ht="14.25" customHeight="1"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2:10" ht="14.25" customHeight="1"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2:10" ht="14.25" customHeight="1"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2:10" ht="14.25" customHeight="1">
      <c r="C111" s="27"/>
      <c r="D111" s="27"/>
      <c r="E111" s="27"/>
      <c r="F111" s="27"/>
      <c r="G111" s="27"/>
      <c r="H111" s="27"/>
      <c r="I111" s="27"/>
      <c r="J111" s="27"/>
    </row>
    <row r="112" spans="2:10" ht="14.25" customHeight="1">
      <c r="C112" s="27"/>
      <c r="D112" s="27"/>
      <c r="E112" s="27"/>
      <c r="F112" s="27"/>
      <c r="G112" s="27"/>
      <c r="H112" s="27"/>
      <c r="I112" s="27"/>
      <c r="J112" s="27"/>
    </row>
    <row r="113" spans="2:10" ht="14.25" customHeight="1">
      <c r="C113" s="27"/>
      <c r="D113" s="27"/>
      <c r="E113" s="27"/>
      <c r="F113" s="27"/>
      <c r="G113" s="27"/>
      <c r="H113" s="27"/>
      <c r="I113" s="27"/>
      <c r="J113" s="27"/>
    </row>
    <row r="114" spans="2:10" ht="14.25" customHeight="1">
      <c r="C114" s="27"/>
      <c r="D114" s="27"/>
      <c r="E114" s="27"/>
      <c r="F114" s="27"/>
      <c r="G114" s="27"/>
      <c r="H114" s="27"/>
      <c r="I114" s="27"/>
      <c r="J114" s="27"/>
    </row>
    <row r="115" spans="2:10" ht="14.25" customHeight="1">
      <c r="C115" s="27"/>
      <c r="D115" s="27"/>
      <c r="E115" s="27"/>
      <c r="F115" s="27"/>
      <c r="G115" s="27"/>
      <c r="H115" s="27"/>
      <c r="I115" s="27"/>
      <c r="J115" s="27"/>
    </row>
    <row r="116" spans="2:10" ht="14.25" customHeight="1"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2:10" ht="14.25" customHeight="1"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2:10" ht="14.25" customHeight="1"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2:10" ht="14.25" customHeight="1"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2:10" ht="14.25" customHeight="1"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2:10" ht="14.25" customHeight="1"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2:10" ht="14.25" customHeight="1"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2:10" ht="14.25" customHeight="1"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2:10" ht="14.25" customHeight="1"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2:10" ht="14.25" customHeight="1">
      <c r="B125" s="27"/>
      <c r="C125" s="43" t="s">
        <v>59</v>
      </c>
      <c r="D125" s="27"/>
      <c r="E125" s="27"/>
      <c r="F125" s="27"/>
      <c r="G125" s="27"/>
      <c r="H125" s="27"/>
      <c r="I125" s="27"/>
      <c r="J125" s="27"/>
    </row>
    <row r="126" spans="2:10" ht="14.25" customHeight="1"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2:10" ht="14.25" customHeight="1"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2:10" ht="14.25" customHeight="1"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2:10" ht="14.25" customHeight="1"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2:10" ht="14.25" customHeight="1"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2:10" ht="14.25" customHeight="1"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2:10" ht="14.25" customHeight="1">
      <c r="C132" s="27"/>
      <c r="D132" s="27"/>
      <c r="E132" s="27"/>
      <c r="F132" s="27"/>
      <c r="G132" s="27"/>
      <c r="H132" s="27"/>
      <c r="I132" s="27"/>
      <c r="J132" s="27"/>
    </row>
    <row r="133" spans="2:10" ht="14.25" customHeight="1"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2:10" ht="14.25" customHeight="1"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2:10" ht="14.25" customHeight="1"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2:10" ht="14.25" customHeight="1"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2:10" ht="14.25" customHeight="1"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2:10" ht="14.25" customHeight="1"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2:10" ht="14.25" customHeight="1"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2:10" ht="14.25" customHeight="1"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2:10" ht="14.25" customHeight="1"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2:10" ht="14.25" customHeight="1"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2:10" ht="14.25" customHeight="1"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2:10" ht="14.25" customHeight="1"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2:10" ht="14.25" customHeight="1"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2:10" ht="14.25" customHeight="1"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2:10" ht="14.25" customHeight="1"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2:10" ht="14.25" customHeight="1"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2:10" ht="14.25" customHeight="1"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2:10" ht="14.25" customHeight="1"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2:10" ht="14.25" customHeight="1"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2:10" ht="14.25" customHeight="1"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2:10" ht="14.25" customHeight="1"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2:10" ht="14.25" customHeight="1"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2:10" ht="14.25" customHeight="1"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2:10" ht="14.25" customHeight="1"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2:10" ht="14.25" customHeight="1"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2:10" ht="14.25" customHeight="1"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2:10" ht="14.25" customHeight="1"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2:10" ht="14.25" customHeight="1"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2:10" ht="14.25" customHeight="1"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2:10" ht="14.25" customHeight="1"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2:10" ht="14.25" customHeight="1"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2:10" ht="14.25" customHeight="1"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2:10" ht="14.25" customHeight="1"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2:10" ht="14.25" customHeight="1"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2:10" ht="14.25" customHeight="1"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2:10" ht="14.25" customHeight="1"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2:10" ht="14.25" customHeight="1"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2:10" ht="14.25" customHeight="1"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2:10" ht="14.25" customHeight="1"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2:10" ht="14.25" customHeight="1"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2:10" ht="14.25" customHeight="1"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2:10" ht="14.25" customHeight="1"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2:10" ht="14.25" customHeight="1"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2:10" ht="14.25" customHeight="1"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2:10" ht="14.25" customHeight="1"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2:10" ht="14.25" customHeight="1"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2:10" ht="14.25" customHeight="1"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2:10" ht="14.25" customHeight="1"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2:10" ht="14.25" customHeight="1"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2:10" ht="14.25" customHeight="1"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2:10" ht="14.25" customHeight="1"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2:10" ht="14.25" customHeight="1"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2:10" ht="14.25" customHeight="1"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2:10" ht="14.25" customHeight="1"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2:10" ht="14.25" customHeight="1"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2:10" ht="14.25" customHeight="1"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2:10" ht="14.25" customHeight="1"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2:10" ht="14.25" customHeight="1"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2:10" ht="14.25" customHeight="1"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2:10" ht="14.25" customHeight="1"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2:10" ht="14.25" customHeight="1"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2:10" ht="14.25" customHeight="1"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2:10" ht="14.25" customHeight="1"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2:10" ht="14.25" customHeight="1"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2:10" ht="14.25" customHeight="1"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2:10" ht="14.25" customHeight="1"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2:10" ht="14.25" customHeight="1"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2:10" ht="14.25" customHeight="1"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2:10" ht="14.25" customHeight="1"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2:10" ht="14.25" customHeight="1"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2:10" ht="14.25" customHeight="1"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2:10" ht="14.25" customHeight="1"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2:10" ht="14.25" customHeight="1"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2:10" ht="14.25" customHeight="1"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2:10" ht="14.25" customHeight="1"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2:10" ht="14.25" customHeight="1"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2:10" ht="14.25" customHeight="1"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2:10" ht="14.25" customHeight="1"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2:10" ht="14.25" customHeight="1"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2:10" ht="14.25" customHeight="1"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2:10" ht="14.25" customHeight="1"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2:10" ht="14.25" customHeight="1"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2:10" ht="14.25" customHeight="1"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2:10" ht="14.25" customHeight="1"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2:10" ht="14.25" customHeight="1"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2:10" ht="14.25" customHeight="1"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2:10" ht="14.25" customHeight="1"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2:10" ht="14.25" customHeight="1"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2:10" ht="14.25" customHeight="1"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2:10" ht="14.25" customHeight="1"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2:10" ht="14.25" customHeight="1"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2:10" ht="14.25" customHeight="1"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2:10" ht="14.25" customHeight="1"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2:10" ht="14.25" customHeight="1"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2:10" ht="14.25" customHeight="1"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2:10" ht="14.25" customHeight="1"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2:10" ht="14.25" customHeight="1"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2:10" ht="14.25" customHeight="1"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2:10" ht="14.25" customHeight="1"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2:10" ht="14.25" customHeight="1"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2:10" ht="14.25" customHeight="1"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2:10" ht="14.25" customHeight="1"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2:10" ht="14.25" customHeight="1"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2:10" ht="14.25" customHeight="1"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2:10" ht="14.25" customHeight="1"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2:10" ht="14.25" customHeight="1"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2:10" ht="14.25" customHeight="1"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2:10" ht="14.25" customHeight="1"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2:10" ht="14.25" customHeight="1"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2:10" ht="14.25" customHeight="1"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2:10" ht="14.25" customHeight="1"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2:10" ht="14.25" customHeight="1"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2:10" ht="14.25" customHeight="1"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2:10" ht="14.25" customHeight="1"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2:10" ht="14.25" customHeight="1"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2:10" ht="14.25" customHeight="1"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2:10" ht="14.25" customHeight="1"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2:10" ht="14.25" customHeight="1"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2:10" ht="14.25" customHeight="1"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2:10" ht="14.25" customHeight="1"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2:10" ht="14.25" customHeight="1"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2:10" ht="14.25" customHeight="1"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2:10" ht="14.25" customHeight="1"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2:10" ht="14.25" customHeight="1"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2:10" ht="14.25" customHeight="1"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2:10" ht="14.25" customHeight="1"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2:10" ht="14.25" customHeight="1"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2:10" ht="14.25" customHeight="1"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2:10" ht="14.25" customHeight="1"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2:10" ht="14.25" customHeight="1"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2:10" ht="14.25" customHeight="1"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2:10" ht="14.25" customHeight="1"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2:10" ht="14.25" customHeight="1"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2:10" ht="14.25" customHeight="1"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2:10" ht="14.25" customHeight="1"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2:10" ht="14.25" customHeight="1"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2:10" ht="14.25" customHeight="1"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2:10" ht="14.25" customHeight="1"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2:10" ht="14.25" customHeight="1"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2:10" ht="14.25" customHeight="1"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2:10" ht="14.25" customHeight="1"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2:10" ht="14.25" customHeight="1"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2:10" ht="14.25" customHeight="1"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2:10" ht="14.25" customHeight="1"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2:10" ht="14.25" customHeight="1"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2:10" ht="14.25" customHeight="1"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2:10" ht="14.25" customHeight="1"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2:10" ht="14.25" customHeight="1"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2:10" ht="14.25" customHeight="1"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2:10" ht="14.25" customHeight="1"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2:10" ht="14.25" customHeight="1"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2:10" ht="14.25" customHeight="1"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2:10" ht="14.25" customHeight="1"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2:10" ht="14.25" customHeight="1"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2:10" ht="14.25" customHeight="1"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2:10" ht="14.25" customHeight="1"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2:10" ht="14.25" customHeight="1"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2:10" ht="14.25" customHeight="1"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2:10" ht="14.25" customHeight="1"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2:10" ht="14.25" customHeight="1"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2:10" ht="14.25" customHeight="1"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2:10" ht="14.25" customHeight="1"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2:10" ht="14.25" customHeight="1"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2:10" ht="14.25" customHeight="1"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2:10" ht="14.25" customHeight="1"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2:10" ht="14.25" customHeight="1"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2:10" ht="14.25" customHeight="1"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2:10" ht="14.25" customHeight="1"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2:10" ht="14.25" customHeight="1"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2:10" ht="14.25" customHeight="1"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2:10" ht="14.25" customHeight="1"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2:10" ht="14.25" customHeight="1"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2:10" ht="14.25" customHeight="1"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2:10" ht="14.25" customHeight="1"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2:10" ht="14.25" customHeight="1"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2:10" ht="14.25" customHeight="1"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2:10" ht="14.25" customHeight="1"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2:10" ht="14.25" customHeight="1"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2:10" ht="14.25" customHeight="1"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2:10" ht="14.25" customHeight="1"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2:10" ht="14.25" customHeight="1"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2:10" ht="14.25" customHeight="1"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2:10" ht="14.25" customHeight="1"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2:10" ht="14.25" customHeight="1"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2:10" ht="14.25" customHeight="1"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2:10" ht="14.25" customHeight="1"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2:10" ht="14.25" customHeight="1"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2:10" ht="14.25" customHeight="1"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2:10" ht="14.25" customHeight="1"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2:10" ht="14.25" customHeight="1"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2:10" ht="14.25" customHeight="1"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2:10" ht="14.25" customHeight="1"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2:10" ht="14.25" customHeight="1"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2:10" ht="14.25" customHeight="1"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2:10" ht="14.25" customHeight="1"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2:10" ht="14.25" customHeight="1"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2:10" ht="14.25" customHeight="1"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2:10" ht="14.25" customHeight="1"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2:10" ht="14.25" customHeight="1"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2:10" ht="14.25" customHeight="1"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2:10" ht="14.25" customHeight="1"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2:10" ht="14.25" customHeight="1"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2:10" ht="14.25" customHeight="1"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2:10" ht="14.25" customHeight="1"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2:10" ht="14.25" customHeight="1"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2:10" ht="14.25" customHeight="1"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2:10" ht="14.25" customHeight="1"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2:10" ht="14.25" customHeight="1"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2:10" ht="14.25" customHeight="1"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2:10" ht="14.25" customHeight="1"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2:10" ht="14.25" customHeight="1"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2:10" ht="14.25" customHeight="1"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2:10" ht="14.25" customHeight="1"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2:10" ht="14.25" customHeight="1"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2:10" ht="14.25" customHeight="1"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2:10" ht="14.25" customHeight="1"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2:10" ht="14.25" customHeight="1"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2:10" ht="14.25" customHeight="1"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2:10" ht="14.25" customHeight="1"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2:10" ht="14.25" customHeight="1"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2:10" ht="14.25" customHeight="1"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2:10" ht="14.25" customHeight="1"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2:10" ht="14.25" customHeight="1"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2:10" ht="14.25" customHeight="1"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2:10" ht="14.25" customHeight="1"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2:10" ht="14.25" customHeight="1"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2:10" ht="14.25" customHeight="1"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2:10" ht="14.25" customHeight="1"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2:10" ht="14.25" customHeight="1"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2:10" ht="14.25" customHeight="1"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2:10" ht="14.25" customHeight="1"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2:10" ht="14.25" customHeight="1"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2:10" ht="14.25" customHeight="1"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2:10" ht="14.25" customHeight="1"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2:10" ht="14.25" customHeight="1"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2:10" ht="14.25" customHeight="1"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2:10" ht="14.25" customHeight="1"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2:10" ht="14.25" customHeight="1"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2:10" ht="14.25" customHeight="1"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2:10" ht="14.25" customHeight="1"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2:10" ht="14.25" customHeight="1"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2:10" ht="14.25" customHeight="1"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2:10" ht="14.25" customHeight="1"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2:10" ht="14.25" customHeight="1"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2:10" ht="14.25" customHeight="1"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2:10" ht="14.25" customHeight="1"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2:10" ht="14.25" customHeight="1"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2:10" ht="14.25" customHeight="1"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2:10" ht="14.25" customHeight="1"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2:10" ht="14.25" customHeight="1"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2:10" ht="14.25" customHeight="1"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2:10" ht="14.25" customHeight="1"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2:10" ht="14.25" customHeight="1"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2:10" ht="14.25" customHeight="1"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2:10" ht="14.25" customHeight="1"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2:10" ht="14.25" customHeight="1"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2:10" ht="14.25" customHeight="1"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2:10" ht="14.25" customHeight="1"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2:10" ht="14.25" customHeight="1"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2:10" ht="14.25" customHeight="1"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2:10" ht="14.25" customHeight="1"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2:10" ht="14.25" customHeight="1"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2:10" ht="14.25" customHeight="1"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2:10" ht="14.25" customHeight="1"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2:10" ht="14.25" customHeight="1"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2:10" ht="14.25" customHeight="1"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2:10" ht="14.25" customHeight="1"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2:10" ht="14.25" customHeight="1"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2:10" ht="14.25" customHeight="1"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2:10" ht="14.25" customHeight="1"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2:10" ht="14.25" customHeight="1"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2:10" ht="14.25" customHeight="1"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2:10" ht="14.25" customHeight="1"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2:10" ht="14.25" customHeight="1"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2:10" ht="14.25" customHeight="1"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2:10" ht="14.25" customHeight="1"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2:10" ht="14.25" customHeight="1"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2:10" ht="14.25" customHeight="1"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2:10" ht="14.25" customHeight="1"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2:10" ht="14.25" customHeight="1"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2:10" ht="14.25" customHeight="1"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2:10" ht="14.25" customHeight="1"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2:10" ht="14.25" customHeight="1"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2:10" ht="14.25" customHeight="1"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2:10" ht="14.25" customHeight="1"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2:10" ht="14.25" customHeight="1"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2:10" ht="14.25" customHeight="1"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2:10" ht="14.25" customHeight="1"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2:10" ht="14.25" customHeight="1"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2:10" ht="14.25" customHeight="1"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2:10" ht="14.25" customHeight="1"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2:10" ht="14.25" customHeight="1"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2:10"/>
    <row r="426" spans="2:10"/>
    <row r="427" spans="2:10"/>
    <row r="428" spans="2:10"/>
    <row r="429" spans="2:10"/>
    <row r="430" spans="2:10"/>
    <row r="431" spans="2:10"/>
    <row r="432" spans="2:10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</sheetData>
  <sheetProtection selectLockedCells="1" selectUnlockedCells="1"/>
  <mergeCells count="12">
    <mergeCell ref="B43:B48"/>
    <mergeCell ref="B4:I4"/>
    <mergeCell ref="B5:I5"/>
    <mergeCell ref="B9:B12"/>
    <mergeCell ref="B33:H33"/>
    <mergeCell ref="C14:D14"/>
    <mergeCell ref="C15:D15"/>
    <mergeCell ref="B25:B30"/>
    <mergeCell ref="B32:H32"/>
    <mergeCell ref="B17:I17"/>
    <mergeCell ref="B18:I18"/>
    <mergeCell ref="C27:I27"/>
  </mergeCells>
  <pageMargins left="0.7" right="0.7" top="0.75" bottom="0.75" header="0.3" footer="0.3"/>
  <pageSetup scale="4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AD9AFF-EBD8-486B-9073-FBD29CFFF812}">
          <x14:formula1>
            <xm:f>'Form Calculation'!$K$11:$K$13</xm:f>
          </x14:formula1>
          <xm:sqref>G20:H23</xm:sqref>
        </x14:dataValidation>
        <x14:dataValidation type="list" allowBlank="1" showInputMessage="1" showErrorMessage="1" xr:uid="{2EA76BA7-248E-41D2-B2AC-442D4A8180C9}">
          <x14:formula1>
            <xm:f>'Form Calculation'!$K$14:$K$19</xm:f>
          </x14:formula1>
          <xm:sqref>C15:D15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B1:I1048539"/>
  <sheetViews>
    <sheetView showGridLines="0" tabSelected="1" topLeftCell="B1" zoomScaleNormal="100" workbookViewId="0">
      <selection activeCell="B19" sqref="B19"/>
    </sheetView>
  </sheetViews>
  <sheetFormatPr defaultColWidth="29.6328125" defaultRowHeight="24.75" customHeight="1" zeroHeight="1"/>
  <cols>
    <col min="1" max="1" width="3" style="5" customWidth="1"/>
    <col min="2" max="2" width="27.6328125" style="20" customWidth="1"/>
    <col min="3" max="3" width="40" style="6" customWidth="1"/>
    <col min="4" max="6" width="20.36328125" style="6" customWidth="1"/>
    <col min="7" max="8" width="28.90625" style="6" customWidth="1"/>
    <col min="9" max="9" width="30.54296875" style="7" customWidth="1"/>
    <col min="10" max="16384" width="29.6328125" style="5"/>
  </cols>
  <sheetData>
    <row r="1" spans="2:9" ht="24.75" customHeight="1"/>
    <row r="2" spans="2:9" ht="24.75" customHeight="1"/>
    <row r="3" spans="2:9" s="1" customFormat="1" ht="9" customHeight="1">
      <c r="B3" s="28"/>
      <c r="C3" s="29"/>
      <c r="D3" s="29"/>
      <c r="E3" s="29"/>
      <c r="F3" s="29"/>
      <c r="G3" s="29"/>
      <c r="H3" s="29"/>
    </row>
    <row r="4" spans="2:9" s="1" customFormat="1" ht="21" customHeight="1">
      <c r="B4" s="171" t="s">
        <v>39</v>
      </c>
      <c r="C4" s="171"/>
      <c r="D4" s="171"/>
      <c r="E4" s="171"/>
      <c r="F4" s="171"/>
      <c r="G4" s="171"/>
      <c r="H4" s="171"/>
      <c r="I4" s="171"/>
    </row>
    <row r="5" spans="2:9" s="1" customFormat="1" ht="14">
      <c r="B5" s="172" t="s">
        <v>92</v>
      </c>
      <c r="C5" s="172"/>
      <c r="D5" s="172"/>
      <c r="E5" s="172"/>
      <c r="F5" s="172"/>
      <c r="G5" s="172"/>
      <c r="H5" s="172"/>
      <c r="I5" s="172"/>
    </row>
    <row r="6" spans="2:9" s="1" customFormat="1" ht="14">
      <c r="B6" s="30"/>
      <c r="C6" s="29"/>
      <c r="D6" s="29"/>
      <c r="E6" s="29"/>
      <c r="F6" s="29"/>
      <c r="G6" s="29"/>
      <c r="H6" s="29"/>
    </row>
    <row r="7" spans="2:9" s="13" customFormat="1" ht="23.25" customHeight="1">
      <c r="B7" s="115" t="s">
        <v>38</v>
      </c>
      <c r="C7" s="25"/>
      <c r="D7" s="25"/>
      <c r="E7" s="25"/>
      <c r="F7" s="25"/>
      <c r="G7" s="25"/>
      <c r="H7" s="25"/>
      <c r="I7" s="25"/>
    </row>
    <row r="8" spans="2:9" s="1" customFormat="1" ht="14">
      <c r="B8" s="27"/>
      <c r="C8" s="27"/>
      <c r="D8" s="27"/>
      <c r="E8" s="27"/>
      <c r="F8" s="27"/>
      <c r="G8" s="27"/>
      <c r="H8" s="27"/>
      <c r="I8" s="27"/>
    </row>
    <row r="9" spans="2:9" s="1" customFormat="1" ht="18.75" customHeight="1">
      <c r="B9" s="170" t="s">
        <v>91</v>
      </c>
      <c r="C9" s="170"/>
      <c r="D9" s="27"/>
      <c r="E9" s="27"/>
      <c r="F9" s="27"/>
      <c r="G9" s="27"/>
      <c r="H9" s="27"/>
      <c r="I9" s="27"/>
    </row>
    <row r="10" spans="2:9" s="15" customFormat="1" ht="15.5">
      <c r="B10" s="31" t="s">
        <v>58</v>
      </c>
      <c r="C10" s="31"/>
      <c r="D10" s="31"/>
      <c r="E10" s="31"/>
      <c r="F10" s="31"/>
      <c r="G10" s="31"/>
      <c r="H10" s="31"/>
      <c r="I10" s="31"/>
    </row>
    <row r="11" spans="2:9" s="15" customFormat="1" ht="15.5">
      <c r="B11" s="31" t="s">
        <v>67</v>
      </c>
      <c r="C11" s="31"/>
      <c r="D11" s="31"/>
      <c r="E11" s="31"/>
      <c r="F11" s="31"/>
      <c r="G11" s="31"/>
      <c r="H11" s="31"/>
      <c r="I11" s="31"/>
    </row>
    <row r="12" spans="2:9" s="15" customFormat="1" ht="15.5">
      <c r="B12" s="31" t="s">
        <v>65</v>
      </c>
      <c r="C12" s="31"/>
      <c r="D12" s="31"/>
      <c r="E12" s="31"/>
      <c r="F12" s="31"/>
      <c r="G12" s="31"/>
      <c r="H12" s="31"/>
      <c r="I12" s="31"/>
    </row>
    <row r="13" spans="2:9" s="1" customFormat="1" ht="9" customHeight="1" thickBot="1">
      <c r="B13" s="19"/>
    </row>
    <row r="14" spans="2:9" s="10" customFormat="1" ht="20.25" customHeight="1">
      <c r="B14" s="76" t="s">
        <v>20</v>
      </c>
      <c r="C14" s="77" t="s">
        <v>48</v>
      </c>
      <c r="D14" s="16"/>
      <c r="E14" s="17"/>
      <c r="F14" s="17"/>
      <c r="G14" s="17"/>
      <c r="H14" s="17"/>
      <c r="I14" s="9"/>
    </row>
    <row r="15" spans="2:9" s="10" customFormat="1" ht="19.5" customHeight="1" thickBot="1">
      <c r="B15" s="78" t="s">
        <v>57</v>
      </c>
      <c r="C15" s="79" t="s">
        <v>40</v>
      </c>
      <c r="D15" s="3"/>
      <c r="E15" s="18"/>
      <c r="F15" s="18"/>
      <c r="G15" s="18"/>
      <c r="H15" s="18"/>
      <c r="I15" s="9"/>
    </row>
    <row r="16" spans="2:9" s="1" customFormat="1" ht="23.25" customHeight="1" thickBot="1">
      <c r="B16" s="19"/>
      <c r="C16" s="3"/>
      <c r="E16" s="3"/>
    </row>
    <row r="17" spans="2:9" s="4" customFormat="1" ht="21.75" customHeight="1">
      <c r="B17" s="160" t="s">
        <v>42</v>
      </c>
      <c r="C17" s="158"/>
      <c r="D17" s="158"/>
      <c r="E17" s="158"/>
      <c r="F17" s="158"/>
      <c r="G17" s="158"/>
      <c r="H17" s="158"/>
      <c r="I17" s="159"/>
    </row>
    <row r="18" spans="2:9" s="4" customFormat="1" ht="26.25" customHeight="1">
      <c r="B18" s="167" t="s">
        <v>41</v>
      </c>
      <c r="C18" s="168"/>
      <c r="D18" s="168"/>
      <c r="E18" s="168"/>
      <c r="F18" s="168"/>
      <c r="G18" s="168"/>
      <c r="H18" s="168"/>
      <c r="I18" s="169"/>
    </row>
    <row r="19" spans="2:9" s="14" customFormat="1" ht="72" customHeight="1">
      <c r="B19" s="116" t="s">
        <v>94</v>
      </c>
      <c r="C19" s="55" t="s">
        <v>21</v>
      </c>
      <c r="D19" s="55" t="s">
        <v>22</v>
      </c>
      <c r="E19" s="55" t="s">
        <v>23</v>
      </c>
      <c r="F19" s="55" t="s">
        <v>24</v>
      </c>
      <c r="G19" s="102" t="s">
        <v>78</v>
      </c>
      <c r="H19" s="102" t="s">
        <v>79</v>
      </c>
      <c r="I19" s="102" t="s">
        <v>80</v>
      </c>
    </row>
    <row r="20" spans="2:9" ht="15.5">
      <c r="B20" s="72"/>
      <c r="C20" s="73"/>
      <c r="D20" s="73"/>
      <c r="E20" s="73"/>
      <c r="F20" s="73"/>
      <c r="G20" s="74" t="s">
        <v>66</v>
      </c>
      <c r="H20" s="74" t="s">
        <v>66</v>
      </c>
      <c r="I20" s="75"/>
    </row>
    <row r="21" spans="2:9" ht="15.5">
      <c r="B21" s="67"/>
      <c r="C21" s="73"/>
      <c r="D21" s="73"/>
      <c r="E21" s="73"/>
      <c r="F21" s="73"/>
      <c r="G21" s="74" t="s">
        <v>66</v>
      </c>
      <c r="H21" s="74" t="s">
        <v>66</v>
      </c>
      <c r="I21" s="70"/>
    </row>
    <row r="22" spans="2:9" ht="15.5">
      <c r="B22" s="67"/>
      <c r="C22" s="73"/>
      <c r="D22" s="73"/>
      <c r="E22" s="73"/>
      <c r="F22" s="73"/>
      <c r="G22" s="74" t="s">
        <v>66</v>
      </c>
      <c r="H22" s="74" t="s">
        <v>66</v>
      </c>
      <c r="I22" s="70"/>
    </row>
    <row r="23" spans="2:9" ht="15.5">
      <c r="B23" s="67"/>
      <c r="C23" s="73"/>
      <c r="D23" s="73"/>
      <c r="E23" s="73"/>
      <c r="F23" s="73"/>
      <c r="G23" s="74" t="s">
        <v>66</v>
      </c>
      <c r="H23" s="74" t="s">
        <v>66</v>
      </c>
      <c r="I23" s="70"/>
    </row>
    <row r="24" spans="2:9" ht="15.5">
      <c r="B24" s="67"/>
      <c r="C24" s="73"/>
      <c r="D24" s="73"/>
      <c r="E24" s="73"/>
      <c r="F24" s="73"/>
      <c r="G24" s="74" t="s">
        <v>66</v>
      </c>
      <c r="H24" s="74" t="s">
        <v>66</v>
      </c>
      <c r="I24" s="70"/>
    </row>
    <row r="25" spans="2:9" ht="15.5">
      <c r="B25" s="67"/>
      <c r="C25" s="73"/>
      <c r="D25" s="73"/>
      <c r="E25" s="73"/>
      <c r="F25" s="73"/>
      <c r="G25" s="74" t="s">
        <v>66</v>
      </c>
      <c r="H25" s="74" t="s">
        <v>66</v>
      </c>
      <c r="I25" s="70"/>
    </row>
    <row r="26" spans="2:9" ht="15.5">
      <c r="B26" s="67"/>
      <c r="C26" s="73"/>
      <c r="D26" s="73"/>
      <c r="E26" s="73"/>
      <c r="F26" s="73"/>
      <c r="G26" s="74" t="s">
        <v>66</v>
      </c>
      <c r="H26" s="74" t="s">
        <v>66</v>
      </c>
      <c r="I26" s="70"/>
    </row>
    <row r="27" spans="2:9" ht="15.5">
      <c r="B27" s="67"/>
      <c r="C27" s="73"/>
      <c r="D27" s="73"/>
      <c r="E27" s="73"/>
      <c r="F27" s="73"/>
      <c r="G27" s="74" t="s">
        <v>66</v>
      </c>
      <c r="H27" s="74" t="s">
        <v>66</v>
      </c>
      <c r="I27" s="70"/>
    </row>
    <row r="28" spans="2:9" ht="15.5">
      <c r="B28" s="67"/>
      <c r="C28" s="73"/>
      <c r="D28" s="73"/>
      <c r="E28" s="73"/>
      <c r="F28" s="73"/>
      <c r="G28" s="74" t="s">
        <v>66</v>
      </c>
      <c r="H28" s="74" t="s">
        <v>66</v>
      </c>
      <c r="I28" s="70"/>
    </row>
    <row r="29" spans="2:9" ht="15.5">
      <c r="B29" s="67"/>
      <c r="C29" s="68"/>
      <c r="D29" s="68"/>
      <c r="E29" s="68"/>
      <c r="F29" s="68"/>
      <c r="G29" s="69" t="s">
        <v>66</v>
      </c>
      <c r="H29" s="69" t="s">
        <v>66</v>
      </c>
      <c r="I29" s="70"/>
    </row>
    <row r="30" spans="2:9" ht="15.5">
      <c r="B30" s="67"/>
      <c r="C30" s="68"/>
      <c r="D30" s="68"/>
      <c r="E30" s="68"/>
      <c r="F30" s="68"/>
      <c r="G30" s="69" t="s">
        <v>66</v>
      </c>
      <c r="H30" s="69" t="s">
        <v>66</v>
      </c>
      <c r="I30" s="70"/>
    </row>
    <row r="31" spans="2:9" ht="15.5">
      <c r="B31" s="67"/>
      <c r="C31" s="68"/>
      <c r="D31" s="68"/>
      <c r="E31" s="68"/>
      <c r="F31" s="68"/>
      <c r="G31" s="69" t="s">
        <v>66</v>
      </c>
      <c r="H31" s="69" t="s">
        <v>66</v>
      </c>
      <c r="I31" s="70"/>
    </row>
    <row r="32" spans="2:9" ht="15.5">
      <c r="B32" s="67"/>
      <c r="C32" s="68"/>
      <c r="D32" s="68"/>
      <c r="E32" s="68"/>
      <c r="F32" s="68"/>
      <c r="G32" s="69" t="s">
        <v>66</v>
      </c>
      <c r="H32" s="69" t="s">
        <v>66</v>
      </c>
      <c r="I32" s="70"/>
    </row>
    <row r="33" spans="2:9" ht="15.5">
      <c r="B33" s="67"/>
      <c r="C33" s="68"/>
      <c r="D33" s="68"/>
      <c r="E33" s="68"/>
      <c r="F33" s="68"/>
      <c r="G33" s="69" t="s">
        <v>66</v>
      </c>
      <c r="H33" s="69" t="s">
        <v>66</v>
      </c>
      <c r="I33" s="70"/>
    </row>
    <row r="34" spans="2:9" ht="15.5">
      <c r="B34" s="67"/>
      <c r="C34" s="68"/>
      <c r="D34" s="68"/>
      <c r="E34" s="68"/>
      <c r="F34" s="68"/>
      <c r="G34" s="69" t="s">
        <v>66</v>
      </c>
      <c r="H34" s="69" t="s">
        <v>66</v>
      </c>
      <c r="I34" s="70"/>
    </row>
    <row r="35" spans="2:9" ht="15.5">
      <c r="B35" s="67"/>
      <c r="C35" s="68"/>
      <c r="D35" s="68"/>
      <c r="E35" s="68"/>
      <c r="F35" s="68"/>
      <c r="G35" s="69" t="s">
        <v>66</v>
      </c>
      <c r="H35" s="69" t="s">
        <v>66</v>
      </c>
      <c r="I35" s="70"/>
    </row>
    <row r="36" spans="2:9" ht="15.5">
      <c r="B36" s="67"/>
      <c r="C36" s="68"/>
      <c r="D36" s="68"/>
      <c r="E36" s="68"/>
      <c r="F36" s="68"/>
      <c r="G36" s="69" t="s">
        <v>66</v>
      </c>
      <c r="H36" s="69" t="s">
        <v>66</v>
      </c>
      <c r="I36" s="70"/>
    </row>
    <row r="37" spans="2:9" ht="15.5">
      <c r="B37" s="67"/>
      <c r="C37" s="68"/>
      <c r="D37" s="68"/>
      <c r="E37" s="68"/>
      <c r="F37" s="68"/>
      <c r="G37" s="69" t="s">
        <v>66</v>
      </c>
      <c r="H37" s="69" t="s">
        <v>66</v>
      </c>
      <c r="I37" s="70"/>
    </row>
    <row r="38" spans="2:9" ht="15.5">
      <c r="B38" s="67"/>
      <c r="C38" s="68"/>
      <c r="D38" s="68"/>
      <c r="E38" s="68"/>
      <c r="F38" s="68"/>
      <c r="G38" s="69" t="s">
        <v>66</v>
      </c>
      <c r="H38" s="69" t="s">
        <v>66</v>
      </c>
      <c r="I38" s="70"/>
    </row>
    <row r="39" spans="2:9" ht="15.5">
      <c r="B39" s="67"/>
      <c r="C39" s="68"/>
      <c r="D39" s="68"/>
      <c r="E39" s="68"/>
      <c r="F39" s="68"/>
      <c r="G39" s="69" t="s">
        <v>66</v>
      </c>
      <c r="H39" s="69" t="s">
        <v>66</v>
      </c>
      <c r="I39" s="70"/>
    </row>
    <row r="40" spans="2:9" ht="15.5">
      <c r="B40" s="67"/>
      <c r="C40" s="68"/>
      <c r="D40" s="68"/>
      <c r="E40" s="68"/>
      <c r="F40" s="68"/>
      <c r="G40" s="69" t="s">
        <v>66</v>
      </c>
      <c r="H40" s="69" t="s">
        <v>66</v>
      </c>
      <c r="I40" s="70"/>
    </row>
    <row r="41" spans="2:9" ht="15.5">
      <c r="B41" s="67"/>
      <c r="C41" s="68"/>
      <c r="D41" s="68"/>
      <c r="E41" s="68"/>
      <c r="F41" s="68"/>
      <c r="G41" s="69" t="s">
        <v>66</v>
      </c>
      <c r="H41" s="69" t="s">
        <v>66</v>
      </c>
      <c r="I41" s="70"/>
    </row>
    <row r="42" spans="2:9" ht="15.5">
      <c r="B42" s="67"/>
      <c r="C42" s="68"/>
      <c r="D42" s="68"/>
      <c r="E42" s="68"/>
      <c r="F42" s="68"/>
      <c r="G42" s="69" t="s">
        <v>66</v>
      </c>
      <c r="H42" s="69" t="s">
        <v>66</v>
      </c>
      <c r="I42" s="70"/>
    </row>
    <row r="43" spans="2:9" ht="15.5">
      <c r="B43" s="67"/>
      <c r="C43" s="68"/>
      <c r="D43" s="68"/>
      <c r="E43" s="68"/>
      <c r="F43" s="68"/>
      <c r="G43" s="69" t="s">
        <v>66</v>
      </c>
      <c r="H43" s="69" t="s">
        <v>66</v>
      </c>
      <c r="I43" s="70"/>
    </row>
    <row r="44" spans="2:9" ht="15.5">
      <c r="B44" s="67"/>
      <c r="C44" s="68"/>
      <c r="D44" s="68"/>
      <c r="E44" s="68"/>
      <c r="F44" s="68"/>
      <c r="G44" s="69" t="s">
        <v>66</v>
      </c>
      <c r="H44" s="69" t="s">
        <v>66</v>
      </c>
      <c r="I44" s="70"/>
    </row>
    <row r="45" spans="2:9" ht="15.5">
      <c r="B45" s="67"/>
      <c r="C45" s="68"/>
      <c r="D45" s="68"/>
      <c r="E45" s="68"/>
      <c r="F45" s="68"/>
      <c r="G45" s="69" t="s">
        <v>66</v>
      </c>
      <c r="H45" s="69" t="s">
        <v>66</v>
      </c>
      <c r="I45" s="70"/>
    </row>
    <row r="46" spans="2:9" ht="15.5">
      <c r="B46" s="67"/>
      <c r="C46" s="68"/>
      <c r="D46" s="68"/>
      <c r="E46" s="68"/>
      <c r="F46" s="68"/>
      <c r="G46" s="69" t="s">
        <v>66</v>
      </c>
      <c r="H46" s="69" t="s">
        <v>66</v>
      </c>
      <c r="I46" s="70"/>
    </row>
    <row r="47" spans="2:9" ht="15.5">
      <c r="B47" s="67"/>
      <c r="C47" s="68"/>
      <c r="D47" s="68"/>
      <c r="E47" s="68"/>
      <c r="F47" s="68"/>
      <c r="G47" s="69" t="s">
        <v>66</v>
      </c>
      <c r="H47" s="69" t="s">
        <v>66</v>
      </c>
      <c r="I47" s="70"/>
    </row>
    <row r="48" spans="2:9" ht="15.5">
      <c r="B48" s="67"/>
      <c r="C48" s="68"/>
      <c r="D48" s="68"/>
      <c r="E48" s="68"/>
      <c r="F48" s="68"/>
      <c r="G48" s="69" t="s">
        <v>66</v>
      </c>
      <c r="H48" s="69" t="s">
        <v>66</v>
      </c>
      <c r="I48" s="70"/>
    </row>
    <row r="49" spans="2:9" ht="15.5">
      <c r="B49" s="67"/>
      <c r="C49" s="68"/>
      <c r="D49" s="68"/>
      <c r="E49" s="68"/>
      <c r="F49" s="68"/>
      <c r="G49" s="69" t="s">
        <v>66</v>
      </c>
      <c r="H49" s="69" t="s">
        <v>66</v>
      </c>
      <c r="I49" s="70"/>
    </row>
    <row r="50" spans="2:9" ht="15.5">
      <c r="B50" s="67"/>
      <c r="C50" s="68"/>
      <c r="D50" s="68"/>
      <c r="E50" s="68"/>
      <c r="F50" s="68"/>
      <c r="G50" s="69" t="s">
        <v>66</v>
      </c>
      <c r="H50" s="69" t="s">
        <v>66</v>
      </c>
      <c r="I50" s="70"/>
    </row>
    <row r="51" spans="2:9" ht="15.5">
      <c r="B51" s="67"/>
      <c r="C51" s="68"/>
      <c r="D51" s="68"/>
      <c r="E51" s="68"/>
      <c r="F51" s="68"/>
      <c r="G51" s="69" t="s">
        <v>66</v>
      </c>
      <c r="H51" s="69" t="s">
        <v>66</v>
      </c>
      <c r="I51" s="70"/>
    </row>
    <row r="52" spans="2:9" ht="15.5">
      <c r="B52" s="67"/>
      <c r="C52" s="68"/>
      <c r="D52" s="68"/>
      <c r="E52" s="68"/>
      <c r="F52" s="68"/>
      <c r="G52" s="69" t="s">
        <v>66</v>
      </c>
      <c r="H52" s="69" t="s">
        <v>66</v>
      </c>
      <c r="I52" s="70"/>
    </row>
    <row r="53" spans="2:9" ht="15.5">
      <c r="B53" s="67"/>
      <c r="C53" s="68"/>
      <c r="D53" s="68"/>
      <c r="E53" s="68"/>
      <c r="F53" s="68"/>
      <c r="G53" s="69" t="s">
        <v>66</v>
      </c>
      <c r="H53" s="69" t="s">
        <v>66</v>
      </c>
      <c r="I53" s="70"/>
    </row>
    <row r="54" spans="2:9" ht="15.5">
      <c r="B54" s="67"/>
      <c r="C54" s="68"/>
      <c r="D54" s="68"/>
      <c r="E54" s="68"/>
      <c r="F54" s="68"/>
      <c r="G54" s="69" t="s">
        <v>66</v>
      </c>
      <c r="H54" s="69" t="s">
        <v>66</v>
      </c>
      <c r="I54" s="70"/>
    </row>
    <row r="55" spans="2:9" ht="15.5">
      <c r="B55" s="67"/>
      <c r="C55" s="68"/>
      <c r="D55" s="68"/>
      <c r="E55" s="68"/>
      <c r="F55" s="68"/>
      <c r="G55" s="69" t="s">
        <v>66</v>
      </c>
      <c r="H55" s="69" t="s">
        <v>66</v>
      </c>
      <c r="I55" s="70"/>
    </row>
    <row r="56" spans="2:9" ht="15.5">
      <c r="B56" s="67"/>
      <c r="C56" s="68"/>
      <c r="D56" s="68"/>
      <c r="E56" s="68"/>
      <c r="F56" s="68"/>
      <c r="G56" s="69" t="s">
        <v>66</v>
      </c>
      <c r="H56" s="69" t="s">
        <v>66</v>
      </c>
      <c r="I56" s="70"/>
    </row>
    <row r="57" spans="2:9" ht="15.5">
      <c r="B57" s="67"/>
      <c r="C57" s="68"/>
      <c r="D57" s="68"/>
      <c r="E57" s="68"/>
      <c r="F57" s="68"/>
      <c r="G57" s="69" t="s">
        <v>66</v>
      </c>
      <c r="H57" s="69" t="s">
        <v>66</v>
      </c>
      <c r="I57" s="70"/>
    </row>
    <row r="58" spans="2:9" ht="15.5">
      <c r="B58" s="67"/>
      <c r="C58" s="68"/>
      <c r="D58" s="68"/>
      <c r="E58" s="68"/>
      <c r="F58" s="68"/>
      <c r="G58" s="69" t="s">
        <v>66</v>
      </c>
      <c r="H58" s="69" t="s">
        <v>66</v>
      </c>
      <c r="I58" s="70"/>
    </row>
    <row r="59" spans="2:9" ht="15.5">
      <c r="B59" s="67"/>
      <c r="C59" s="68"/>
      <c r="D59" s="68"/>
      <c r="E59" s="68"/>
      <c r="F59" s="68"/>
      <c r="G59" s="69" t="s">
        <v>66</v>
      </c>
      <c r="H59" s="69" t="s">
        <v>66</v>
      </c>
      <c r="I59" s="70"/>
    </row>
    <row r="60" spans="2:9" ht="15.5">
      <c r="B60" s="67"/>
      <c r="C60" s="68"/>
      <c r="D60" s="68"/>
      <c r="E60" s="68"/>
      <c r="F60" s="68"/>
      <c r="G60" s="69" t="s">
        <v>66</v>
      </c>
      <c r="H60" s="69" t="s">
        <v>66</v>
      </c>
      <c r="I60" s="70"/>
    </row>
    <row r="61" spans="2:9" ht="15.5">
      <c r="B61" s="67"/>
      <c r="C61" s="68"/>
      <c r="D61" s="68"/>
      <c r="E61" s="68"/>
      <c r="F61" s="68"/>
      <c r="G61" s="69" t="s">
        <v>66</v>
      </c>
      <c r="H61" s="69" t="s">
        <v>66</v>
      </c>
      <c r="I61" s="70"/>
    </row>
    <row r="62" spans="2:9" ht="15.5">
      <c r="B62" s="67"/>
      <c r="C62" s="68"/>
      <c r="D62" s="68"/>
      <c r="E62" s="68"/>
      <c r="F62" s="68"/>
      <c r="G62" s="69" t="s">
        <v>66</v>
      </c>
      <c r="H62" s="69" t="s">
        <v>66</v>
      </c>
      <c r="I62" s="70"/>
    </row>
    <row r="63" spans="2:9" ht="15.5">
      <c r="B63" s="67"/>
      <c r="C63" s="68"/>
      <c r="D63" s="68"/>
      <c r="E63" s="68"/>
      <c r="F63" s="68"/>
      <c r="G63" s="69" t="s">
        <v>66</v>
      </c>
      <c r="H63" s="69" t="s">
        <v>66</v>
      </c>
      <c r="I63" s="70"/>
    </row>
    <row r="64" spans="2:9" ht="15.5">
      <c r="B64" s="67"/>
      <c r="C64" s="68"/>
      <c r="D64" s="68"/>
      <c r="E64" s="68"/>
      <c r="F64" s="68"/>
      <c r="G64" s="69" t="s">
        <v>66</v>
      </c>
      <c r="H64" s="69" t="s">
        <v>66</v>
      </c>
      <c r="I64" s="70"/>
    </row>
    <row r="65" spans="2:9" ht="15.5">
      <c r="B65" s="67"/>
      <c r="C65" s="68"/>
      <c r="D65" s="68"/>
      <c r="E65" s="68"/>
      <c r="F65" s="68"/>
      <c r="G65" s="69" t="s">
        <v>66</v>
      </c>
      <c r="H65" s="69" t="s">
        <v>66</v>
      </c>
      <c r="I65" s="70"/>
    </row>
    <row r="66" spans="2:9" ht="15.5">
      <c r="B66" s="67"/>
      <c r="C66" s="68"/>
      <c r="D66" s="68"/>
      <c r="E66" s="68"/>
      <c r="F66" s="68"/>
      <c r="G66" s="69" t="s">
        <v>66</v>
      </c>
      <c r="H66" s="69" t="s">
        <v>66</v>
      </c>
      <c r="I66" s="70"/>
    </row>
    <row r="67" spans="2:9" ht="15.5">
      <c r="B67" s="67"/>
      <c r="C67" s="68"/>
      <c r="D67" s="68"/>
      <c r="E67" s="68"/>
      <c r="F67" s="68"/>
      <c r="G67" s="69" t="s">
        <v>66</v>
      </c>
      <c r="H67" s="69" t="s">
        <v>66</v>
      </c>
      <c r="I67" s="70"/>
    </row>
    <row r="68" spans="2:9" ht="15.5">
      <c r="B68" s="67"/>
      <c r="C68" s="68"/>
      <c r="D68" s="68"/>
      <c r="E68" s="68"/>
      <c r="F68" s="68"/>
      <c r="G68" s="69" t="s">
        <v>66</v>
      </c>
      <c r="H68" s="69" t="s">
        <v>66</v>
      </c>
      <c r="I68" s="70"/>
    </row>
    <row r="69" spans="2:9" ht="15.5">
      <c r="B69" s="67"/>
      <c r="C69" s="68"/>
      <c r="D69" s="68"/>
      <c r="E69" s="68"/>
      <c r="F69" s="68"/>
      <c r="G69" s="69" t="s">
        <v>66</v>
      </c>
      <c r="H69" s="69" t="s">
        <v>66</v>
      </c>
      <c r="I69" s="70"/>
    </row>
    <row r="70" spans="2:9" ht="15.5">
      <c r="B70" s="67"/>
      <c r="C70" s="68"/>
      <c r="D70" s="68"/>
      <c r="E70" s="68"/>
      <c r="F70" s="68"/>
      <c r="G70" s="69" t="s">
        <v>66</v>
      </c>
      <c r="H70" s="69" t="s">
        <v>66</v>
      </c>
      <c r="I70" s="70"/>
    </row>
    <row r="71" spans="2:9" ht="15.5">
      <c r="B71" s="67"/>
      <c r="C71" s="68"/>
      <c r="D71" s="68"/>
      <c r="E71" s="68"/>
      <c r="F71" s="68"/>
      <c r="G71" s="69" t="s">
        <v>66</v>
      </c>
      <c r="H71" s="69" t="s">
        <v>66</v>
      </c>
      <c r="I71" s="70"/>
    </row>
    <row r="72" spans="2:9" ht="15.5">
      <c r="B72" s="67"/>
      <c r="C72" s="68"/>
      <c r="D72" s="68"/>
      <c r="E72" s="68"/>
      <c r="F72" s="68"/>
      <c r="G72" s="69" t="s">
        <v>66</v>
      </c>
      <c r="H72" s="69" t="s">
        <v>66</v>
      </c>
      <c r="I72" s="70"/>
    </row>
    <row r="73" spans="2:9" ht="15.5">
      <c r="B73" s="67"/>
      <c r="C73" s="68"/>
      <c r="D73" s="68"/>
      <c r="E73" s="68"/>
      <c r="F73" s="68"/>
      <c r="G73" s="69" t="s">
        <v>66</v>
      </c>
      <c r="H73" s="69" t="s">
        <v>66</v>
      </c>
      <c r="I73" s="70"/>
    </row>
    <row r="74" spans="2:9" ht="15.5">
      <c r="B74" s="67"/>
      <c r="C74" s="68"/>
      <c r="D74" s="68"/>
      <c r="E74" s="68"/>
      <c r="F74" s="68"/>
      <c r="G74" s="69" t="s">
        <v>66</v>
      </c>
      <c r="H74" s="69" t="s">
        <v>66</v>
      </c>
      <c r="I74" s="70"/>
    </row>
    <row r="75" spans="2:9" ht="15.5">
      <c r="B75" s="67"/>
      <c r="C75" s="68"/>
      <c r="D75" s="68"/>
      <c r="E75" s="68"/>
      <c r="F75" s="68"/>
      <c r="G75" s="69" t="s">
        <v>66</v>
      </c>
      <c r="H75" s="69" t="s">
        <v>66</v>
      </c>
      <c r="I75" s="70"/>
    </row>
    <row r="76" spans="2:9" ht="15.5">
      <c r="B76" s="67"/>
      <c r="C76" s="68"/>
      <c r="D76" s="68"/>
      <c r="E76" s="68"/>
      <c r="F76" s="68"/>
      <c r="G76" s="69" t="s">
        <v>66</v>
      </c>
      <c r="H76" s="69" t="s">
        <v>66</v>
      </c>
      <c r="I76" s="70"/>
    </row>
    <row r="77" spans="2:9" ht="15.5">
      <c r="B77" s="67"/>
      <c r="C77" s="68"/>
      <c r="D77" s="68"/>
      <c r="E77" s="68"/>
      <c r="F77" s="68"/>
      <c r="G77" s="69" t="s">
        <v>66</v>
      </c>
      <c r="H77" s="69" t="s">
        <v>66</v>
      </c>
      <c r="I77" s="70"/>
    </row>
    <row r="78" spans="2:9" ht="15.5">
      <c r="B78" s="67"/>
      <c r="C78" s="68"/>
      <c r="D78" s="68"/>
      <c r="E78" s="68"/>
      <c r="F78" s="68"/>
      <c r="G78" s="69" t="s">
        <v>66</v>
      </c>
      <c r="H78" s="69" t="s">
        <v>66</v>
      </c>
      <c r="I78" s="70"/>
    </row>
    <row r="79" spans="2:9" ht="15.5">
      <c r="B79" s="67"/>
      <c r="C79" s="68"/>
      <c r="D79" s="68"/>
      <c r="E79" s="68"/>
      <c r="F79" s="68"/>
      <c r="G79" s="69" t="s">
        <v>66</v>
      </c>
      <c r="H79" s="69" t="s">
        <v>66</v>
      </c>
      <c r="I79" s="70"/>
    </row>
    <row r="80" spans="2:9" ht="15.5">
      <c r="B80" s="67"/>
      <c r="C80" s="68"/>
      <c r="D80" s="68"/>
      <c r="E80" s="68"/>
      <c r="F80" s="68"/>
      <c r="G80" s="69" t="s">
        <v>66</v>
      </c>
      <c r="H80" s="69" t="s">
        <v>66</v>
      </c>
      <c r="I80" s="70"/>
    </row>
    <row r="81" spans="2:9" ht="15.5">
      <c r="B81" s="67"/>
      <c r="C81" s="68"/>
      <c r="D81" s="68"/>
      <c r="E81" s="68"/>
      <c r="F81" s="68"/>
      <c r="G81" s="69" t="s">
        <v>66</v>
      </c>
      <c r="H81" s="69" t="s">
        <v>66</v>
      </c>
      <c r="I81" s="70"/>
    </row>
    <row r="82" spans="2:9" ht="15.5">
      <c r="B82" s="67"/>
      <c r="C82" s="68"/>
      <c r="D82" s="68"/>
      <c r="E82" s="68"/>
      <c r="F82" s="68"/>
      <c r="G82" s="69" t="s">
        <v>66</v>
      </c>
      <c r="H82" s="69" t="s">
        <v>66</v>
      </c>
      <c r="I82" s="70"/>
    </row>
    <row r="83" spans="2:9" ht="15.5">
      <c r="B83" s="67"/>
      <c r="C83" s="68"/>
      <c r="D83" s="68"/>
      <c r="E83" s="68"/>
      <c r="F83" s="68"/>
      <c r="G83" s="69" t="s">
        <v>66</v>
      </c>
      <c r="H83" s="69" t="s">
        <v>66</v>
      </c>
      <c r="I83" s="70"/>
    </row>
    <row r="84" spans="2:9" ht="15.5">
      <c r="B84" s="67"/>
      <c r="C84" s="68"/>
      <c r="D84" s="68"/>
      <c r="E84" s="68"/>
      <c r="F84" s="68"/>
      <c r="G84" s="69" t="s">
        <v>66</v>
      </c>
      <c r="H84" s="69" t="s">
        <v>66</v>
      </c>
      <c r="I84" s="70"/>
    </row>
    <row r="85" spans="2:9" ht="15.5">
      <c r="B85" s="67"/>
      <c r="C85" s="68"/>
      <c r="D85" s="68"/>
      <c r="E85" s="68"/>
      <c r="F85" s="68"/>
      <c r="G85" s="69" t="s">
        <v>66</v>
      </c>
      <c r="H85" s="69" t="s">
        <v>66</v>
      </c>
      <c r="I85" s="70"/>
    </row>
    <row r="86" spans="2:9" ht="15.5">
      <c r="B86" s="67"/>
      <c r="C86" s="68"/>
      <c r="D86" s="68"/>
      <c r="E86" s="68"/>
      <c r="F86" s="68"/>
      <c r="G86" s="69" t="s">
        <v>66</v>
      </c>
      <c r="H86" s="69" t="s">
        <v>66</v>
      </c>
      <c r="I86" s="70"/>
    </row>
    <row r="87" spans="2:9" ht="15.5">
      <c r="B87" s="67"/>
      <c r="C87" s="68"/>
      <c r="D87" s="68"/>
      <c r="E87" s="68"/>
      <c r="F87" s="68"/>
      <c r="G87" s="69" t="s">
        <v>66</v>
      </c>
      <c r="H87" s="69" t="s">
        <v>66</v>
      </c>
      <c r="I87" s="70"/>
    </row>
    <row r="88" spans="2:9" ht="15.5">
      <c r="B88" s="67"/>
      <c r="C88" s="68"/>
      <c r="D88" s="68"/>
      <c r="E88" s="68"/>
      <c r="F88" s="68"/>
      <c r="G88" s="69" t="s">
        <v>66</v>
      </c>
      <c r="H88" s="69" t="s">
        <v>66</v>
      </c>
      <c r="I88" s="71"/>
    </row>
    <row r="89" spans="2:9" ht="15.5">
      <c r="B89" s="67"/>
      <c r="C89" s="68"/>
      <c r="D89" s="68"/>
      <c r="E89" s="68"/>
      <c r="F89" s="68"/>
      <c r="G89" s="69" t="s">
        <v>66</v>
      </c>
      <c r="H89" s="69" t="s">
        <v>66</v>
      </c>
      <c r="I89" s="71"/>
    </row>
    <row r="90" spans="2:9" ht="15.5">
      <c r="B90" s="67"/>
      <c r="C90" s="68"/>
      <c r="D90" s="68"/>
      <c r="E90" s="68"/>
      <c r="F90" s="68"/>
      <c r="G90" s="69" t="s">
        <v>66</v>
      </c>
      <c r="H90" s="69" t="s">
        <v>66</v>
      </c>
      <c r="I90" s="71"/>
    </row>
    <row r="91" spans="2:9" ht="15.5">
      <c r="B91" s="67"/>
      <c r="C91" s="68"/>
      <c r="D91" s="68"/>
      <c r="E91" s="68"/>
      <c r="F91" s="68"/>
      <c r="G91" s="69" t="s">
        <v>66</v>
      </c>
      <c r="H91" s="69" t="s">
        <v>66</v>
      </c>
      <c r="I91" s="71"/>
    </row>
    <row r="92" spans="2:9" ht="15.5">
      <c r="B92" s="67"/>
      <c r="C92" s="68"/>
      <c r="D92" s="68"/>
      <c r="E92" s="68"/>
      <c r="F92" s="68"/>
      <c r="G92" s="69" t="s">
        <v>66</v>
      </c>
      <c r="H92" s="69" t="s">
        <v>66</v>
      </c>
      <c r="I92" s="71"/>
    </row>
    <row r="93" spans="2:9" ht="15.5">
      <c r="B93" s="67"/>
      <c r="C93" s="68"/>
      <c r="D93" s="68"/>
      <c r="E93" s="68"/>
      <c r="F93" s="68"/>
      <c r="G93" s="69" t="s">
        <v>66</v>
      </c>
      <c r="H93" s="69" t="s">
        <v>66</v>
      </c>
      <c r="I93" s="71"/>
    </row>
    <row r="94" spans="2:9" ht="15.5">
      <c r="B94" s="67"/>
      <c r="C94" s="68"/>
      <c r="D94" s="68"/>
      <c r="E94" s="68"/>
      <c r="F94" s="68"/>
      <c r="G94" s="69" t="s">
        <v>66</v>
      </c>
      <c r="H94" s="69" t="s">
        <v>66</v>
      </c>
      <c r="I94" s="71"/>
    </row>
    <row r="95" spans="2:9" ht="15.5">
      <c r="B95" s="67"/>
      <c r="C95" s="68"/>
      <c r="D95" s="68"/>
      <c r="E95" s="68"/>
      <c r="F95" s="68"/>
      <c r="G95" s="69" t="s">
        <v>66</v>
      </c>
      <c r="H95" s="69" t="s">
        <v>66</v>
      </c>
      <c r="I95" s="71"/>
    </row>
    <row r="96" spans="2:9" ht="15.5">
      <c r="B96" s="67"/>
      <c r="C96" s="68"/>
      <c r="D96" s="68"/>
      <c r="E96" s="68"/>
      <c r="F96" s="68"/>
      <c r="G96" s="69" t="s">
        <v>66</v>
      </c>
      <c r="H96" s="69" t="s">
        <v>66</v>
      </c>
      <c r="I96" s="71"/>
    </row>
    <row r="97" spans="2:9" ht="15.5">
      <c r="B97" s="67"/>
      <c r="C97" s="68"/>
      <c r="D97" s="68"/>
      <c r="E97" s="68"/>
      <c r="F97" s="68"/>
      <c r="G97" s="69" t="s">
        <v>66</v>
      </c>
      <c r="H97" s="69" t="s">
        <v>66</v>
      </c>
      <c r="I97" s="71"/>
    </row>
    <row r="98" spans="2:9" ht="15.5">
      <c r="B98" s="67"/>
      <c r="C98" s="68"/>
      <c r="D98" s="68"/>
      <c r="E98" s="68"/>
      <c r="F98" s="68"/>
      <c r="G98" s="69" t="s">
        <v>66</v>
      </c>
      <c r="H98" s="69" t="s">
        <v>66</v>
      </c>
      <c r="I98" s="71"/>
    </row>
    <row r="99" spans="2:9" ht="15.5">
      <c r="B99" s="67"/>
      <c r="C99" s="68"/>
      <c r="D99" s="68"/>
      <c r="E99" s="68"/>
      <c r="F99" s="68"/>
      <c r="G99" s="69" t="s">
        <v>66</v>
      </c>
      <c r="H99" s="69" t="s">
        <v>66</v>
      </c>
      <c r="I99" s="71"/>
    </row>
    <row r="100" spans="2:9" ht="15.5">
      <c r="B100" s="67"/>
      <c r="C100" s="68"/>
      <c r="D100" s="68"/>
      <c r="E100" s="68"/>
      <c r="F100" s="68"/>
      <c r="G100" s="69" t="s">
        <v>66</v>
      </c>
      <c r="H100" s="69" t="s">
        <v>66</v>
      </c>
      <c r="I100" s="71"/>
    </row>
    <row r="101" spans="2:9" ht="15.5">
      <c r="B101" s="67"/>
      <c r="C101" s="68"/>
      <c r="D101" s="68"/>
      <c r="E101" s="68"/>
      <c r="F101" s="68"/>
      <c r="G101" s="69" t="s">
        <v>66</v>
      </c>
      <c r="H101" s="69" t="s">
        <v>66</v>
      </c>
      <c r="I101" s="71"/>
    </row>
    <row r="102" spans="2:9" ht="15.5">
      <c r="B102" s="67"/>
      <c r="C102" s="68"/>
      <c r="D102" s="68"/>
      <c r="E102" s="68"/>
      <c r="F102" s="68"/>
      <c r="G102" s="69" t="s">
        <v>66</v>
      </c>
      <c r="H102" s="69" t="s">
        <v>66</v>
      </c>
      <c r="I102" s="71"/>
    </row>
    <row r="103" spans="2:9" ht="15.5">
      <c r="B103" s="67"/>
      <c r="C103" s="68"/>
      <c r="D103" s="68"/>
      <c r="E103" s="68"/>
      <c r="F103" s="68"/>
      <c r="G103" s="69" t="s">
        <v>66</v>
      </c>
      <c r="H103" s="69" t="s">
        <v>66</v>
      </c>
      <c r="I103" s="71"/>
    </row>
    <row r="104" spans="2:9" ht="15.5">
      <c r="B104" s="67"/>
      <c r="C104" s="68"/>
      <c r="D104" s="68"/>
      <c r="E104" s="68"/>
      <c r="F104" s="68"/>
      <c r="G104" s="69" t="s">
        <v>66</v>
      </c>
      <c r="H104" s="69" t="s">
        <v>66</v>
      </c>
      <c r="I104" s="71"/>
    </row>
    <row r="105" spans="2:9" ht="15.5">
      <c r="B105" s="67"/>
      <c r="C105" s="68"/>
      <c r="D105" s="68"/>
      <c r="E105" s="68"/>
      <c r="F105" s="68"/>
      <c r="G105" s="69" t="s">
        <v>66</v>
      </c>
      <c r="H105" s="69" t="s">
        <v>66</v>
      </c>
      <c r="I105" s="71"/>
    </row>
    <row r="106" spans="2:9" ht="15.5">
      <c r="B106" s="67"/>
      <c r="C106" s="68"/>
      <c r="D106" s="68"/>
      <c r="E106" s="68"/>
      <c r="F106" s="68"/>
      <c r="G106" s="69" t="s">
        <v>66</v>
      </c>
      <c r="H106" s="69" t="s">
        <v>66</v>
      </c>
      <c r="I106" s="71"/>
    </row>
    <row r="107" spans="2:9" ht="15.5">
      <c r="B107" s="67"/>
      <c r="C107" s="68"/>
      <c r="D107" s="68"/>
      <c r="E107" s="68"/>
      <c r="F107" s="68"/>
      <c r="G107" s="69" t="s">
        <v>66</v>
      </c>
      <c r="H107" s="69" t="s">
        <v>66</v>
      </c>
      <c r="I107" s="71"/>
    </row>
    <row r="108" spans="2:9" ht="15.5">
      <c r="B108" s="67"/>
      <c r="C108" s="68"/>
      <c r="D108" s="68"/>
      <c r="E108" s="68"/>
      <c r="F108" s="68"/>
      <c r="G108" s="69" t="s">
        <v>66</v>
      </c>
      <c r="H108" s="69" t="s">
        <v>66</v>
      </c>
      <c r="I108" s="71"/>
    </row>
    <row r="109" spans="2:9" ht="15.5">
      <c r="B109" s="67"/>
      <c r="C109" s="68"/>
      <c r="D109" s="68"/>
      <c r="E109" s="68"/>
      <c r="F109" s="68"/>
      <c r="G109" s="69" t="s">
        <v>66</v>
      </c>
      <c r="H109" s="69" t="s">
        <v>66</v>
      </c>
      <c r="I109" s="71"/>
    </row>
    <row r="110" spans="2:9" ht="15.5">
      <c r="B110" s="67"/>
      <c r="C110" s="68"/>
      <c r="D110" s="68"/>
      <c r="E110" s="68"/>
      <c r="F110" s="68"/>
      <c r="G110" s="69" t="s">
        <v>66</v>
      </c>
      <c r="H110" s="69" t="s">
        <v>66</v>
      </c>
      <c r="I110" s="71"/>
    </row>
    <row r="111" spans="2:9" ht="15.5">
      <c r="B111" s="67"/>
      <c r="C111" s="68"/>
      <c r="D111" s="68"/>
      <c r="E111" s="68"/>
      <c r="F111" s="68"/>
      <c r="G111" s="69" t="s">
        <v>66</v>
      </c>
      <c r="H111" s="69" t="s">
        <v>66</v>
      </c>
      <c r="I111" s="71"/>
    </row>
    <row r="112" spans="2:9" ht="15.5">
      <c r="B112" s="67"/>
      <c r="C112" s="68"/>
      <c r="D112" s="68"/>
      <c r="E112" s="68"/>
      <c r="F112" s="68"/>
      <c r="G112" s="69" t="s">
        <v>66</v>
      </c>
      <c r="H112" s="69" t="s">
        <v>66</v>
      </c>
      <c r="I112" s="71"/>
    </row>
    <row r="113" spans="2:9" ht="15.5">
      <c r="B113" s="67"/>
      <c r="C113" s="68"/>
      <c r="D113" s="68"/>
      <c r="E113" s="68"/>
      <c r="F113" s="68"/>
      <c r="G113" s="69" t="s">
        <v>66</v>
      </c>
      <c r="H113" s="69" t="s">
        <v>66</v>
      </c>
      <c r="I113" s="71"/>
    </row>
    <row r="114" spans="2:9" ht="15.5">
      <c r="B114" s="67"/>
      <c r="C114" s="68"/>
      <c r="D114" s="68"/>
      <c r="E114" s="68"/>
      <c r="F114" s="68"/>
      <c r="G114" s="69" t="s">
        <v>66</v>
      </c>
      <c r="H114" s="69" t="s">
        <v>66</v>
      </c>
      <c r="I114" s="71"/>
    </row>
    <row r="115" spans="2:9" ht="15.5">
      <c r="B115" s="67"/>
      <c r="C115" s="68"/>
      <c r="D115" s="68"/>
      <c r="E115" s="68"/>
      <c r="F115" s="68"/>
      <c r="G115" s="69" t="s">
        <v>66</v>
      </c>
      <c r="H115" s="69" t="s">
        <v>66</v>
      </c>
      <c r="I115" s="71"/>
    </row>
    <row r="116" spans="2:9" ht="15.5">
      <c r="B116" s="67"/>
      <c r="C116" s="68"/>
      <c r="D116" s="68"/>
      <c r="E116" s="68"/>
      <c r="F116" s="68"/>
      <c r="G116" s="69" t="s">
        <v>66</v>
      </c>
      <c r="H116" s="69" t="s">
        <v>66</v>
      </c>
      <c r="I116" s="71"/>
    </row>
    <row r="117" spans="2:9" ht="15.5">
      <c r="B117" s="67"/>
      <c r="C117" s="68"/>
      <c r="D117" s="68"/>
      <c r="E117" s="68"/>
      <c r="F117" s="68"/>
      <c r="G117" s="69" t="s">
        <v>66</v>
      </c>
      <c r="H117" s="69" t="s">
        <v>66</v>
      </c>
      <c r="I117" s="71"/>
    </row>
    <row r="118" spans="2:9" ht="15.5">
      <c r="B118" s="67"/>
      <c r="C118" s="68"/>
      <c r="D118" s="68"/>
      <c r="E118" s="68"/>
      <c r="F118" s="68"/>
      <c r="G118" s="69" t="s">
        <v>66</v>
      </c>
      <c r="H118" s="69" t="s">
        <v>66</v>
      </c>
      <c r="I118" s="71"/>
    </row>
    <row r="119" spans="2:9" ht="15.5">
      <c r="B119" s="67"/>
      <c r="C119" s="68"/>
      <c r="D119" s="68"/>
      <c r="E119" s="68"/>
      <c r="F119" s="68"/>
      <c r="G119" s="69" t="s">
        <v>66</v>
      </c>
      <c r="H119" s="69" t="s">
        <v>66</v>
      </c>
      <c r="I119" s="71"/>
    </row>
    <row r="120" spans="2:9" ht="15.5">
      <c r="B120" s="67"/>
      <c r="C120" s="68"/>
      <c r="D120" s="68"/>
      <c r="E120" s="68"/>
      <c r="F120" s="68"/>
      <c r="G120" s="69" t="s">
        <v>66</v>
      </c>
      <c r="H120" s="69" t="s">
        <v>66</v>
      </c>
      <c r="I120" s="71"/>
    </row>
    <row r="121" spans="2:9" ht="15.5">
      <c r="B121" s="67"/>
      <c r="C121" s="68"/>
      <c r="D121" s="68"/>
      <c r="E121" s="68"/>
      <c r="F121" s="68"/>
      <c r="G121" s="69" t="s">
        <v>66</v>
      </c>
      <c r="H121" s="69" t="s">
        <v>66</v>
      </c>
      <c r="I121" s="71"/>
    </row>
    <row r="122" spans="2:9" ht="15.5">
      <c r="B122" s="67"/>
      <c r="C122" s="68"/>
      <c r="D122" s="68"/>
      <c r="E122" s="68"/>
      <c r="F122" s="68"/>
      <c r="G122" s="69" t="s">
        <v>66</v>
      </c>
      <c r="H122" s="69" t="s">
        <v>66</v>
      </c>
      <c r="I122" s="71"/>
    </row>
    <row r="123" spans="2:9" ht="15.5">
      <c r="B123" s="67"/>
      <c r="C123" s="68"/>
      <c r="D123" s="68"/>
      <c r="E123" s="68"/>
      <c r="F123" s="68"/>
      <c r="G123" s="69" t="s">
        <v>66</v>
      </c>
      <c r="H123" s="69" t="s">
        <v>66</v>
      </c>
      <c r="I123" s="71"/>
    </row>
    <row r="124" spans="2:9" ht="15.5">
      <c r="B124" s="67"/>
      <c r="C124" s="68"/>
      <c r="D124" s="68"/>
      <c r="E124" s="68"/>
      <c r="F124" s="68"/>
      <c r="G124" s="69" t="s">
        <v>66</v>
      </c>
      <c r="H124" s="69" t="s">
        <v>66</v>
      </c>
      <c r="I124" s="71"/>
    </row>
    <row r="125" spans="2:9" ht="15.5">
      <c r="B125" s="67"/>
      <c r="C125" s="68"/>
      <c r="D125" s="68"/>
      <c r="E125" s="68"/>
      <c r="F125" s="68"/>
      <c r="G125" s="69" t="s">
        <v>66</v>
      </c>
      <c r="H125" s="69" t="s">
        <v>66</v>
      </c>
      <c r="I125" s="71"/>
    </row>
    <row r="126" spans="2:9" ht="15.5">
      <c r="B126" s="67"/>
      <c r="C126" s="68"/>
      <c r="D126" s="68"/>
      <c r="E126" s="68"/>
      <c r="F126" s="68"/>
      <c r="G126" s="69" t="s">
        <v>66</v>
      </c>
      <c r="H126" s="69" t="s">
        <v>66</v>
      </c>
      <c r="I126" s="71"/>
    </row>
    <row r="127" spans="2:9" ht="15.5">
      <c r="B127" s="67"/>
      <c r="C127" s="68"/>
      <c r="D127" s="68"/>
      <c r="E127" s="68"/>
      <c r="F127" s="68"/>
      <c r="G127" s="69" t="s">
        <v>66</v>
      </c>
      <c r="H127" s="69" t="s">
        <v>66</v>
      </c>
      <c r="I127" s="71"/>
    </row>
    <row r="128" spans="2:9" ht="15.5">
      <c r="B128" s="67"/>
      <c r="C128" s="68"/>
      <c r="D128" s="68"/>
      <c r="E128" s="68"/>
      <c r="F128" s="68"/>
      <c r="G128" s="69" t="s">
        <v>66</v>
      </c>
      <c r="H128" s="69" t="s">
        <v>66</v>
      </c>
      <c r="I128" s="71"/>
    </row>
    <row r="129" spans="2:9" ht="15.5">
      <c r="B129" s="67"/>
      <c r="C129" s="68"/>
      <c r="D129" s="68"/>
      <c r="E129" s="68"/>
      <c r="F129" s="68"/>
      <c r="G129" s="69" t="s">
        <v>66</v>
      </c>
      <c r="H129" s="69" t="s">
        <v>66</v>
      </c>
      <c r="I129" s="71"/>
    </row>
    <row r="130" spans="2:9" ht="15.5">
      <c r="B130" s="67"/>
      <c r="C130" s="68"/>
      <c r="D130" s="68"/>
      <c r="E130" s="68"/>
      <c r="F130" s="68"/>
      <c r="G130" s="69" t="s">
        <v>66</v>
      </c>
      <c r="H130" s="69" t="s">
        <v>66</v>
      </c>
      <c r="I130" s="71"/>
    </row>
    <row r="131" spans="2:9" ht="15.5">
      <c r="B131" s="67"/>
      <c r="C131" s="68"/>
      <c r="D131" s="68"/>
      <c r="E131" s="68"/>
      <c r="F131" s="68"/>
      <c r="G131" s="69" t="s">
        <v>66</v>
      </c>
      <c r="H131" s="69" t="s">
        <v>66</v>
      </c>
      <c r="I131" s="71"/>
    </row>
    <row r="132" spans="2:9" ht="15.5">
      <c r="B132" s="67"/>
      <c r="C132" s="68"/>
      <c r="D132" s="68"/>
      <c r="E132" s="68"/>
      <c r="F132" s="68"/>
      <c r="G132" s="69" t="s">
        <v>66</v>
      </c>
      <c r="H132" s="69" t="s">
        <v>66</v>
      </c>
      <c r="I132" s="71"/>
    </row>
    <row r="133" spans="2:9" ht="15.5">
      <c r="B133" s="67"/>
      <c r="C133" s="68"/>
      <c r="D133" s="68"/>
      <c r="E133" s="68"/>
      <c r="F133" s="68"/>
      <c r="G133" s="69" t="s">
        <v>66</v>
      </c>
      <c r="H133" s="69" t="s">
        <v>66</v>
      </c>
      <c r="I133" s="71"/>
    </row>
    <row r="134" spans="2:9" ht="15.5">
      <c r="B134" s="67"/>
      <c r="C134" s="68"/>
      <c r="D134" s="68"/>
      <c r="E134" s="68"/>
      <c r="F134" s="68"/>
      <c r="G134" s="69" t="s">
        <v>66</v>
      </c>
      <c r="H134" s="69" t="s">
        <v>66</v>
      </c>
      <c r="I134" s="71"/>
    </row>
    <row r="135" spans="2:9" ht="15.5">
      <c r="B135" s="67"/>
      <c r="C135" s="68"/>
      <c r="D135" s="68"/>
      <c r="E135" s="68"/>
      <c r="F135" s="68"/>
      <c r="G135" s="69" t="s">
        <v>66</v>
      </c>
      <c r="H135" s="69" t="s">
        <v>66</v>
      </c>
      <c r="I135" s="71"/>
    </row>
    <row r="136" spans="2:9" ht="15.5">
      <c r="B136" s="67"/>
      <c r="C136" s="68"/>
      <c r="D136" s="68"/>
      <c r="E136" s="68"/>
      <c r="F136" s="68"/>
      <c r="G136" s="69" t="s">
        <v>66</v>
      </c>
      <c r="H136" s="69" t="s">
        <v>66</v>
      </c>
      <c r="I136" s="71"/>
    </row>
    <row r="137" spans="2:9" ht="15.5">
      <c r="B137" s="67"/>
      <c r="C137" s="68"/>
      <c r="D137" s="68"/>
      <c r="E137" s="68"/>
      <c r="F137" s="68"/>
      <c r="G137" s="69" t="s">
        <v>66</v>
      </c>
      <c r="H137" s="69" t="s">
        <v>66</v>
      </c>
      <c r="I137" s="71"/>
    </row>
    <row r="138" spans="2:9" ht="15.5">
      <c r="B138" s="67"/>
      <c r="C138" s="68"/>
      <c r="D138" s="68"/>
      <c r="E138" s="68"/>
      <c r="F138" s="68"/>
      <c r="G138" s="69" t="s">
        <v>66</v>
      </c>
      <c r="H138" s="69" t="s">
        <v>66</v>
      </c>
      <c r="I138" s="71"/>
    </row>
    <row r="139" spans="2:9" ht="15.5">
      <c r="B139" s="67"/>
      <c r="C139" s="68"/>
      <c r="D139" s="68"/>
      <c r="E139" s="68"/>
      <c r="F139" s="68"/>
      <c r="G139" s="69" t="s">
        <v>66</v>
      </c>
      <c r="H139" s="69" t="s">
        <v>66</v>
      </c>
      <c r="I139" s="71"/>
    </row>
    <row r="140" spans="2:9" ht="15.5">
      <c r="B140" s="67"/>
      <c r="C140" s="68"/>
      <c r="D140" s="68"/>
      <c r="E140" s="68"/>
      <c r="F140" s="68"/>
      <c r="G140" s="69" t="s">
        <v>66</v>
      </c>
      <c r="H140" s="69" t="s">
        <v>66</v>
      </c>
      <c r="I140" s="71"/>
    </row>
    <row r="141" spans="2:9" ht="15.5">
      <c r="B141" s="67"/>
      <c r="C141" s="68"/>
      <c r="D141" s="68"/>
      <c r="E141" s="68"/>
      <c r="F141" s="68"/>
      <c r="G141" s="69" t="s">
        <v>66</v>
      </c>
      <c r="H141" s="69" t="s">
        <v>66</v>
      </c>
      <c r="I141" s="71"/>
    </row>
    <row r="142" spans="2:9" ht="15.5">
      <c r="B142" s="67"/>
      <c r="C142" s="68"/>
      <c r="D142" s="68"/>
      <c r="E142" s="68"/>
      <c r="F142" s="68"/>
      <c r="G142" s="69" t="s">
        <v>66</v>
      </c>
      <c r="H142" s="69" t="s">
        <v>66</v>
      </c>
      <c r="I142" s="71"/>
    </row>
    <row r="143" spans="2:9" ht="15.5">
      <c r="B143" s="67"/>
      <c r="C143" s="68"/>
      <c r="D143" s="68"/>
      <c r="E143" s="68"/>
      <c r="F143" s="68"/>
      <c r="G143" s="69" t="s">
        <v>66</v>
      </c>
      <c r="H143" s="69" t="s">
        <v>66</v>
      </c>
      <c r="I143" s="71"/>
    </row>
    <row r="144" spans="2:9" ht="15.5">
      <c r="B144" s="67"/>
      <c r="C144" s="68"/>
      <c r="D144" s="68"/>
      <c r="E144" s="68"/>
      <c r="F144" s="68"/>
      <c r="G144" s="69" t="s">
        <v>66</v>
      </c>
      <c r="H144" s="69" t="s">
        <v>66</v>
      </c>
      <c r="I144" s="71"/>
    </row>
    <row r="145" spans="2:9" ht="15.5">
      <c r="B145" s="67"/>
      <c r="C145" s="68"/>
      <c r="D145" s="68"/>
      <c r="E145" s="68"/>
      <c r="F145" s="68"/>
      <c r="G145" s="69" t="s">
        <v>66</v>
      </c>
      <c r="H145" s="69" t="s">
        <v>66</v>
      </c>
      <c r="I145" s="71"/>
    </row>
    <row r="146" spans="2:9" ht="15.5">
      <c r="B146" s="67"/>
      <c r="C146" s="68"/>
      <c r="D146" s="68"/>
      <c r="E146" s="68"/>
      <c r="F146" s="68"/>
      <c r="G146" s="69" t="s">
        <v>66</v>
      </c>
      <c r="H146" s="69" t="s">
        <v>66</v>
      </c>
      <c r="I146" s="71"/>
    </row>
    <row r="147" spans="2:9" ht="15.5">
      <c r="B147" s="67"/>
      <c r="C147" s="68"/>
      <c r="D147" s="68"/>
      <c r="E147" s="68"/>
      <c r="F147" s="68"/>
      <c r="G147" s="69" t="s">
        <v>66</v>
      </c>
      <c r="H147" s="69" t="s">
        <v>66</v>
      </c>
      <c r="I147" s="71"/>
    </row>
    <row r="148" spans="2:9" ht="15.5">
      <c r="B148" s="67"/>
      <c r="C148" s="68"/>
      <c r="D148" s="68"/>
      <c r="E148" s="68"/>
      <c r="F148" s="68"/>
      <c r="G148" s="69" t="s">
        <v>66</v>
      </c>
      <c r="H148" s="69" t="s">
        <v>66</v>
      </c>
      <c r="I148" s="71"/>
    </row>
    <row r="149" spans="2:9" ht="15.5">
      <c r="B149" s="67"/>
      <c r="C149" s="68"/>
      <c r="D149" s="68"/>
      <c r="E149" s="68"/>
      <c r="F149" s="68"/>
      <c r="G149" s="69" t="s">
        <v>66</v>
      </c>
      <c r="H149" s="69" t="s">
        <v>66</v>
      </c>
      <c r="I149" s="71"/>
    </row>
    <row r="150" spans="2:9" ht="15.5">
      <c r="B150" s="67"/>
      <c r="C150" s="68"/>
      <c r="D150" s="68"/>
      <c r="E150" s="68"/>
      <c r="F150" s="68"/>
      <c r="G150" s="69" t="s">
        <v>66</v>
      </c>
      <c r="H150" s="69" t="s">
        <v>66</v>
      </c>
      <c r="I150" s="71"/>
    </row>
    <row r="151" spans="2:9" ht="15.5">
      <c r="B151" s="67"/>
      <c r="C151" s="68"/>
      <c r="D151" s="68"/>
      <c r="E151" s="68"/>
      <c r="F151" s="68"/>
      <c r="G151" s="69" t="s">
        <v>66</v>
      </c>
      <c r="H151" s="69" t="s">
        <v>66</v>
      </c>
      <c r="I151" s="71"/>
    </row>
    <row r="152" spans="2:9" ht="15.5">
      <c r="B152" s="67"/>
      <c r="C152" s="68"/>
      <c r="D152" s="68"/>
      <c r="E152" s="68"/>
      <c r="F152" s="68"/>
      <c r="G152" s="69" t="s">
        <v>66</v>
      </c>
      <c r="H152" s="69" t="s">
        <v>66</v>
      </c>
      <c r="I152" s="71"/>
    </row>
    <row r="153" spans="2:9" ht="15.5">
      <c r="B153" s="67"/>
      <c r="C153" s="68"/>
      <c r="D153" s="68"/>
      <c r="E153" s="68"/>
      <c r="F153" s="68"/>
      <c r="G153" s="69" t="s">
        <v>66</v>
      </c>
      <c r="H153" s="69" t="s">
        <v>66</v>
      </c>
      <c r="I153" s="71"/>
    </row>
    <row r="154" spans="2:9" ht="15.5">
      <c r="B154" s="67"/>
      <c r="C154" s="68"/>
      <c r="D154" s="68"/>
      <c r="E154" s="68"/>
      <c r="F154" s="68"/>
      <c r="G154" s="69" t="s">
        <v>66</v>
      </c>
      <c r="H154" s="69" t="s">
        <v>66</v>
      </c>
      <c r="I154" s="71"/>
    </row>
    <row r="155" spans="2:9" ht="15.5">
      <c r="B155" s="67"/>
      <c r="C155" s="68"/>
      <c r="D155" s="68"/>
      <c r="E155" s="68"/>
      <c r="F155" s="68"/>
      <c r="G155" s="69" t="s">
        <v>66</v>
      </c>
      <c r="H155" s="69" t="s">
        <v>66</v>
      </c>
      <c r="I155" s="71"/>
    </row>
    <row r="156" spans="2:9" ht="15.5">
      <c r="B156" s="67"/>
      <c r="C156" s="68"/>
      <c r="D156" s="68"/>
      <c r="E156" s="68"/>
      <c r="F156" s="68"/>
      <c r="G156" s="69" t="s">
        <v>66</v>
      </c>
      <c r="H156" s="69" t="s">
        <v>66</v>
      </c>
      <c r="I156" s="71"/>
    </row>
    <row r="157" spans="2:9" ht="15.5">
      <c r="B157" s="67"/>
      <c r="C157" s="68"/>
      <c r="D157" s="68"/>
      <c r="E157" s="68"/>
      <c r="F157" s="68"/>
      <c r="G157" s="69" t="s">
        <v>66</v>
      </c>
      <c r="H157" s="69" t="s">
        <v>66</v>
      </c>
      <c r="I157" s="71"/>
    </row>
    <row r="158" spans="2:9" ht="15.5">
      <c r="B158" s="67"/>
      <c r="C158" s="68"/>
      <c r="D158" s="68"/>
      <c r="E158" s="68"/>
      <c r="F158" s="68"/>
      <c r="G158" s="69" t="s">
        <v>66</v>
      </c>
      <c r="H158" s="69" t="s">
        <v>66</v>
      </c>
      <c r="I158" s="71"/>
    </row>
    <row r="159" spans="2:9" ht="15.5">
      <c r="B159" s="67"/>
      <c r="C159" s="68"/>
      <c r="D159" s="68"/>
      <c r="E159" s="68"/>
      <c r="F159" s="68"/>
      <c r="G159" s="69" t="s">
        <v>66</v>
      </c>
      <c r="H159" s="69" t="s">
        <v>66</v>
      </c>
      <c r="I159" s="71"/>
    </row>
    <row r="160" spans="2:9" ht="15.5">
      <c r="B160" s="67"/>
      <c r="C160" s="68"/>
      <c r="D160" s="68"/>
      <c r="E160" s="68"/>
      <c r="F160" s="68"/>
      <c r="G160" s="69" t="s">
        <v>66</v>
      </c>
      <c r="H160" s="69" t="s">
        <v>66</v>
      </c>
      <c r="I160" s="71"/>
    </row>
    <row r="161" spans="2:9" ht="15.5">
      <c r="B161" s="67"/>
      <c r="C161" s="68"/>
      <c r="D161" s="68"/>
      <c r="E161" s="68"/>
      <c r="F161" s="68"/>
      <c r="G161" s="69" t="s">
        <v>66</v>
      </c>
      <c r="H161" s="69" t="s">
        <v>66</v>
      </c>
      <c r="I161" s="71"/>
    </row>
    <row r="162" spans="2:9" ht="15.5">
      <c r="B162" s="67"/>
      <c r="C162" s="68"/>
      <c r="D162" s="68"/>
      <c r="E162" s="68"/>
      <c r="F162" s="68"/>
      <c r="G162" s="69" t="s">
        <v>66</v>
      </c>
      <c r="H162" s="69" t="s">
        <v>66</v>
      </c>
      <c r="I162" s="71"/>
    </row>
    <row r="163" spans="2:9" ht="15.5">
      <c r="B163" s="67"/>
      <c r="C163" s="68"/>
      <c r="D163" s="68"/>
      <c r="E163" s="68"/>
      <c r="F163" s="68"/>
      <c r="G163" s="69" t="s">
        <v>66</v>
      </c>
      <c r="H163" s="69" t="s">
        <v>66</v>
      </c>
      <c r="I163" s="71"/>
    </row>
    <row r="164" spans="2:9" ht="15.5">
      <c r="B164" s="67"/>
      <c r="C164" s="68"/>
      <c r="D164" s="68"/>
      <c r="E164" s="68"/>
      <c r="F164" s="68"/>
      <c r="G164" s="69" t="s">
        <v>66</v>
      </c>
      <c r="H164" s="69" t="s">
        <v>66</v>
      </c>
      <c r="I164" s="71"/>
    </row>
    <row r="165" spans="2:9" ht="15.5">
      <c r="B165" s="67"/>
      <c r="C165" s="68"/>
      <c r="D165" s="68"/>
      <c r="E165" s="68"/>
      <c r="F165" s="68"/>
      <c r="G165" s="69" t="s">
        <v>66</v>
      </c>
      <c r="H165" s="69" t="s">
        <v>66</v>
      </c>
      <c r="I165" s="71"/>
    </row>
    <row r="166" spans="2:9" ht="15.5">
      <c r="B166" s="67"/>
      <c r="C166" s="68"/>
      <c r="D166" s="68"/>
      <c r="E166" s="68"/>
      <c r="F166" s="68"/>
      <c r="G166" s="69" t="s">
        <v>66</v>
      </c>
      <c r="H166" s="69" t="s">
        <v>66</v>
      </c>
      <c r="I166" s="71"/>
    </row>
    <row r="167" spans="2:9" ht="15.5">
      <c r="B167" s="67"/>
      <c r="C167" s="68"/>
      <c r="D167" s="68"/>
      <c r="E167" s="68"/>
      <c r="F167" s="68"/>
      <c r="G167" s="69" t="s">
        <v>66</v>
      </c>
      <c r="H167" s="69" t="s">
        <v>66</v>
      </c>
      <c r="I167" s="71"/>
    </row>
    <row r="168" spans="2:9" ht="15.5">
      <c r="B168" s="67"/>
      <c r="C168" s="68"/>
      <c r="D168" s="68"/>
      <c r="E168" s="68"/>
      <c r="F168" s="68"/>
      <c r="G168" s="69" t="s">
        <v>66</v>
      </c>
      <c r="H168" s="69" t="s">
        <v>66</v>
      </c>
      <c r="I168" s="71"/>
    </row>
    <row r="169" spans="2:9" ht="15.5">
      <c r="B169" s="67"/>
      <c r="C169" s="68"/>
      <c r="D169" s="68"/>
      <c r="E169" s="68"/>
      <c r="F169" s="68"/>
      <c r="G169" s="69" t="s">
        <v>66</v>
      </c>
      <c r="H169" s="69" t="s">
        <v>66</v>
      </c>
      <c r="I169" s="71"/>
    </row>
    <row r="170" spans="2:9" ht="15.5">
      <c r="B170" s="67"/>
      <c r="C170" s="68"/>
      <c r="D170" s="68"/>
      <c r="E170" s="68"/>
      <c r="F170" s="68"/>
      <c r="G170" s="69" t="s">
        <v>66</v>
      </c>
      <c r="H170" s="69" t="s">
        <v>66</v>
      </c>
      <c r="I170" s="71"/>
    </row>
    <row r="171" spans="2:9" ht="15.5">
      <c r="B171" s="67"/>
      <c r="C171" s="68"/>
      <c r="D171" s="68"/>
      <c r="E171" s="68"/>
      <c r="F171" s="68"/>
      <c r="G171" s="69" t="s">
        <v>66</v>
      </c>
      <c r="H171" s="69" t="s">
        <v>66</v>
      </c>
      <c r="I171" s="71"/>
    </row>
    <row r="172" spans="2:9" ht="15.5">
      <c r="B172" s="67"/>
      <c r="C172" s="68"/>
      <c r="D172" s="68"/>
      <c r="E172" s="68"/>
      <c r="F172" s="68"/>
      <c r="G172" s="69" t="s">
        <v>66</v>
      </c>
      <c r="H172" s="69" t="s">
        <v>66</v>
      </c>
      <c r="I172" s="71"/>
    </row>
    <row r="173" spans="2:9" ht="15.5">
      <c r="B173" s="67"/>
      <c r="C173" s="68"/>
      <c r="D173" s="68"/>
      <c r="E173" s="68"/>
      <c r="F173" s="68"/>
      <c r="G173" s="69" t="s">
        <v>66</v>
      </c>
      <c r="H173" s="69" t="s">
        <v>66</v>
      </c>
      <c r="I173" s="71"/>
    </row>
    <row r="174" spans="2:9" ht="15.5">
      <c r="B174" s="67"/>
      <c r="C174" s="68"/>
      <c r="D174" s="68"/>
      <c r="E174" s="68"/>
      <c r="F174" s="68"/>
      <c r="G174" s="69" t="s">
        <v>66</v>
      </c>
      <c r="H174" s="69" t="s">
        <v>66</v>
      </c>
      <c r="I174" s="71"/>
    </row>
    <row r="175" spans="2:9" ht="15.5">
      <c r="B175" s="67"/>
      <c r="C175" s="68"/>
      <c r="D175" s="68"/>
      <c r="E175" s="68"/>
      <c r="F175" s="68"/>
      <c r="G175" s="69" t="s">
        <v>66</v>
      </c>
      <c r="H175" s="69" t="s">
        <v>66</v>
      </c>
      <c r="I175" s="71"/>
    </row>
    <row r="176" spans="2:9" ht="15.5">
      <c r="B176" s="67"/>
      <c r="C176" s="68"/>
      <c r="D176" s="68"/>
      <c r="E176" s="68"/>
      <c r="F176" s="68"/>
      <c r="G176" s="69" t="s">
        <v>66</v>
      </c>
      <c r="H176" s="69" t="s">
        <v>66</v>
      </c>
      <c r="I176" s="71"/>
    </row>
    <row r="177" spans="2:9" ht="15.5">
      <c r="B177" s="67"/>
      <c r="C177" s="68"/>
      <c r="D177" s="68"/>
      <c r="E177" s="68"/>
      <c r="F177" s="68"/>
      <c r="G177" s="69" t="s">
        <v>66</v>
      </c>
      <c r="H177" s="69" t="s">
        <v>66</v>
      </c>
      <c r="I177" s="71"/>
    </row>
    <row r="178" spans="2:9" ht="15.5">
      <c r="B178" s="67"/>
      <c r="C178" s="68"/>
      <c r="D178" s="68"/>
      <c r="E178" s="68"/>
      <c r="F178" s="68"/>
      <c r="G178" s="69" t="s">
        <v>66</v>
      </c>
      <c r="H178" s="69" t="s">
        <v>66</v>
      </c>
      <c r="I178" s="71"/>
    </row>
    <row r="179" spans="2:9" ht="15.5">
      <c r="B179" s="67"/>
      <c r="C179" s="68"/>
      <c r="D179" s="68"/>
      <c r="E179" s="68"/>
      <c r="F179" s="68"/>
      <c r="G179" s="69" t="s">
        <v>66</v>
      </c>
      <c r="H179" s="69" t="s">
        <v>66</v>
      </c>
      <c r="I179" s="71"/>
    </row>
    <row r="180" spans="2:9" ht="15.5">
      <c r="B180" s="67"/>
      <c r="C180" s="68"/>
      <c r="D180" s="68"/>
      <c r="E180" s="68"/>
      <c r="F180" s="68"/>
      <c r="G180" s="69" t="s">
        <v>66</v>
      </c>
      <c r="H180" s="69" t="s">
        <v>66</v>
      </c>
      <c r="I180" s="71"/>
    </row>
    <row r="181" spans="2:9" ht="15.5">
      <c r="B181" s="67"/>
      <c r="C181" s="68"/>
      <c r="D181" s="68"/>
      <c r="E181" s="68"/>
      <c r="F181" s="68"/>
      <c r="G181" s="69" t="s">
        <v>66</v>
      </c>
      <c r="H181" s="69" t="s">
        <v>66</v>
      </c>
      <c r="I181" s="71"/>
    </row>
    <row r="182" spans="2:9" ht="15.5">
      <c r="B182" s="67"/>
      <c r="C182" s="68"/>
      <c r="D182" s="68"/>
      <c r="E182" s="68"/>
      <c r="F182" s="68"/>
      <c r="G182" s="69" t="s">
        <v>66</v>
      </c>
      <c r="H182" s="69" t="s">
        <v>66</v>
      </c>
      <c r="I182" s="71"/>
    </row>
    <row r="183" spans="2:9" ht="15.5">
      <c r="B183" s="67"/>
      <c r="C183" s="68"/>
      <c r="D183" s="68"/>
      <c r="E183" s="68"/>
      <c r="F183" s="68"/>
      <c r="G183" s="69" t="s">
        <v>66</v>
      </c>
      <c r="H183" s="69" t="s">
        <v>66</v>
      </c>
      <c r="I183" s="71"/>
    </row>
    <row r="184" spans="2:9" ht="15.5">
      <c r="B184" s="67"/>
      <c r="C184" s="68"/>
      <c r="D184" s="68"/>
      <c r="E184" s="68"/>
      <c r="F184" s="68"/>
      <c r="G184" s="69" t="s">
        <v>66</v>
      </c>
      <c r="H184" s="69" t="s">
        <v>66</v>
      </c>
      <c r="I184" s="71"/>
    </row>
    <row r="185" spans="2:9" ht="15.5">
      <c r="B185" s="67"/>
      <c r="C185" s="68"/>
      <c r="D185" s="68"/>
      <c r="E185" s="68"/>
      <c r="F185" s="68"/>
      <c r="G185" s="69" t="s">
        <v>66</v>
      </c>
      <c r="H185" s="69" t="s">
        <v>66</v>
      </c>
      <c r="I185" s="71"/>
    </row>
    <row r="186" spans="2:9" ht="15.5">
      <c r="B186" s="67"/>
      <c r="C186" s="68"/>
      <c r="D186" s="68"/>
      <c r="E186" s="68"/>
      <c r="F186" s="68"/>
      <c r="G186" s="69" t="s">
        <v>66</v>
      </c>
      <c r="H186" s="69" t="s">
        <v>66</v>
      </c>
      <c r="I186" s="71"/>
    </row>
    <row r="187" spans="2:9" ht="15.5">
      <c r="B187" s="67"/>
      <c r="C187" s="68"/>
      <c r="D187" s="68"/>
      <c r="E187" s="68"/>
      <c r="F187" s="68"/>
      <c r="G187" s="69" t="s">
        <v>66</v>
      </c>
      <c r="H187" s="69" t="s">
        <v>66</v>
      </c>
      <c r="I187" s="71"/>
    </row>
    <row r="188" spans="2:9" ht="15.5">
      <c r="B188" s="67"/>
      <c r="C188" s="68"/>
      <c r="D188" s="68"/>
      <c r="E188" s="68"/>
      <c r="F188" s="68"/>
      <c r="G188" s="69" t="s">
        <v>66</v>
      </c>
      <c r="H188" s="69" t="s">
        <v>66</v>
      </c>
      <c r="I188" s="71"/>
    </row>
    <row r="189" spans="2:9" ht="15.5">
      <c r="B189" s="67"/>
      <c r="C189" s="68"/>
      <c r="D189" s="68"/>
      <c r="E189" s="68"/>
      <c r="F189" s="68"/>
      <c r="G189" s="69" t="s">
        <v>66</v>
      </c>
      <c r="H189" s="69" t="s">
        <v>66</v>
      </c>
      <c r="I189" s="71"/>
    </row>
    <row r="190" spans="2:9" ht="15.5">
      <c r="B190" s="67"/>
      <c r="C190" s="68"/>
      <c r="D190" s="68"/>
      <c r="E190" s="68"/>
      <c r="F190" s="68"/>
      <c r="G190" s="69" t="s">
        <v>66</v>
      </c>
      <c r="H190" s="69" t="s">
        <v>66</v>
      </c>
      <c r="I190" s="71"/>
    </row>
    <row r="191" spans="2:9" ht="15.5">
      <c r="B191" s="67"/>
      <c r="C191" s="68"/>
      <c r="D191" s="68"/>
      <c r="E191" s="68"/>
      <c r="F191" s="68"/>
      <c r="G191" s="69" t="s">
        <v>66</v>
      </c>
      <c r="H191" s="69" t="s">
        <v>66</v>
      </c>
      <c r="I191" s="71"/>
    </row>
    <row r="192" spans="2:9" ht="15.5">
      <c r="B192" s="67"/>
      <c r="C192" s="68"/>
      <c r="D192" s="68"/>
      <c r="E192" s="68"/>
      <c r="F192" s="68"/>
      <c r="G192" s="69" t="s">
        <v>66</v>
      </c>
      <c r="H192" s="69" t="s">
        <v>66</v>
      </c>
      <c r="I192" s="71"/>
    </row>
    <row r="193" spans="2:9" ht="15.5">
      <c r="B193" s="67"/>
      <c r="C193" s="68"/>
      <c r="D193" s="68"/>
      <c r="E193" s="68"/>
      <c r="F193" s="68"/>
      <c r="G193" s="69" t="s">
        <v>66</v>
      </c>
      <c r="H193" s="69" t="s">
        <v>66</v>
      </c>
      <c r="I193" s="71"/>
    </row>
    <row r="194" spans="2:9" ht="15.5">
      <c r="B194" s="67"/>
      <c r="C194" s="68"/>
      <c r="D194" s="68"/>
      <c r="E194" s="68"/>
      <c r="F194" s="68"/>
      <c r="G194" s="69" t="s">
        <v>66</v>
      </c>
      <c r="H194" s="69" t="s">
        <v>66</v>
      </c>
      <c r="I194" s="71"/>
    </row>
    <row r="195" spans="2:9" ht="15.5">
      <c r="B195" s="67"/>
      <c r="C195" s="68"/>
      <c r="D195" s="68"/>
      <c r="E195" s="68"/>
      <c r="F195" s="68"/>
      <c r="G195" s="69" t="s">
        <v>66</v>
      </c>
      <c r="H195" s="69" t="s">
        <v>66</v>
      </c>
      <c r="I195" s="71"/>
    </row>
    <row r="196" spans="2:9" ht="15.5">
      <c r="B196" s="67"/>
      <c r="C196" s="68"/>
      <c r="D196" s="68"/>
      <c r="E196" s="68"/>
      <c r="F196" s="68"/>
      <c r="G196" s="69" t="s">
        <v>66</v>
      </c>
      <c r="H196" s="69" t="s">
        <v>66</v>
      </c>
      <c r="I196" s="71"/>
    </row>
    <row r="197" spans="2:9" ht="15.5">
      <c r="B197" s="67"/>
      <c r="C197" s="68"/>
      <c r="D197" s="68"/>
      <c r="E197" s="68"/>
      <c r="F197" s="68"/>
      <c r="G197" s="69" t="s">
        <v>66</v>
      </c>
      <c r="H197" s="69" t="s">
        <v>66</v>
      </c>
      <c r="I197" s="71"/>
    </row>
    <row r="198" spans="2:9" ht="15.5">
      <c r="B198" s="67"/>
      <c r="C198" s="68"/>
      <c r="D198" s="68"/>
      <c r="E198" s="68"/>
      <c r="F198" s="68"/>
      <c r="G198" s="69" t="s">
        <v>66</v>
      </c>
      <c r="H198" s="69" t="s">
        <v>66</v>
      </c>
      <c r="I198" s="71"/>
    </row>
    <row r="199" spans="2:9" ht="15.5">
      <c r="B199" s="67"/>
      <c r="C199" s="68"/>
      <c r="D199" s="68"/>
      <c r="E199" s="68"/>
      <c r="F199" s="68"/>
      <c r="G199" s="69" t="s">
        <v>66</v>
      </c>
      <c r="H199" s="69" t="s">
        <v>66</v>
      </c>
      <c r="I199" s="71"/>
    </row>
    <row r="200" spans="2:9" ht="15.5">
      <c r="B200" s="67"/>
      <c r="C200" s="68"/>
      <c r="D200" s="68"/>
      <c r="E200" s="68"/>
      <c r="F200" s="68"/>
      <c r="G200" s="69" t="s">
        <v>66</v>
      </c>
      <c r="H200" s="69" t="s">
        <v>66</v>
      </c>
      <c r="I200" s="71"/>
    </row>
    <row r="201" spans="2:9" ht="15.5">
      <c r="B201" s="67"/>
      <c r="C201" s="68"/>
      <c r="D201" s="68"/>
      <c r="E201" s="68"/>
      <c r="F201" s="68"/>
      <c r="G201" s="69" t="s">
        <v>66</v>
      </c>
      <c r="H201" s="69" t="s">
        <v>66</v>
      </c>
      <c r="I201" s="71"/>
    </row>
    <row r="202" spans="2:9" ht="15.5">
      <c r="B202" s="67"/>
      <c r="C202" s="68"/>
      <c r="D202" s="68"/>
      <c r="E202" s="68"/>
      <c r="F202" s="68"/>
      <c r="G202" s="69" t="s">
        <v>66</v>
      </c>
      <c r="H202" s="69" t="s">
        <v>66</v>
      </c>
      <c r="I202" s="71"/>
    </row>
    <row r="203" spans="2:9" ht="15.5">
      <c r="B203" s="67"/>
      <c r="C203" s="68"/>
      <c r="D203" s="68"/>
      <c r="E203" s="68"/>
      <c r="F203" s="68"/>
      <c r="G203" s="69" t="s">
        <v>66</v>
      </c>
      <c r="H203" s="69" t="s">
        <v>66</v>
      </c>
      <c r="I203" s="71"/>
    </row>
    <row r="204" spans="2:9" ht="15.5">
      <c r="B204" s="67"/>
      <c r="C204" s="68"/>
      <c r="D204" s="68"/>
      <c r="E204" s="68"/>
      <c r="F204" s="68"/>
      <c r="G204" s="69" t="s">
        <v>66</v>
      </c>
      <c r="H204" s="69" t="s">
        <v>66</v>
      </c>
      <c r="I204" s="71"/>
    </row>
    <row r="205" spans="2:9" ht="15.5">
      <c r="B205" s="67"/>
      <c r="C205" s="68"/>
      <c r="D205" s="68"/>
      <c r="E205" s="68"/>
      <c r="F205" s="68"/>
      <c r="G205" s="69" t="s">
        <v>66</v>
      </c>
      <c r="H205" s="69" t="s">
        <v>66</v>
      </c>
      <c r="I205" s="71"/>
    </row>
    <row r="206" spans="2:9" ht="15.5">
      <c r="B206" s="67"/>
      <c r="C206" s="68"/>
      <c r="D206" s="68"/>
      <c r="E206" s="68"/>
      <c r="F206" s="68"/>
      <c r="G206" s="69" t="s">
        <v>66</v>
      </c>
      <c r="H206" s="69" t="s">
        <v>66</v>
      </c>
      <c r="I206" s="71"/>
    </row>
    <row r="207" spans="2:9" ht="15.5">
      <c r="B207" s="67"/>
      <c r="C207" s="68"/>
      <c r="D207" s="68"/>
      <c r="E207" s="68"/>
      <c r="F207" s="68"/>
      <c r="G207" s="69" t="s">
        <v>66</v>
      </c>
      <c r="H207" s="69" t="s">
        <v>66</v>
      </c>
      <c r="I207" s="71"/>
    </row>
    <row r="208" spans="2:9" ht="15.5">
      <c r="B208" s="67"/>
      <c r="C208" s="68"/>
      <c r="D208" s="68"/>
      <c r="E208" s="68"/>
      <c r="F208" s="68"/>
      <c r="G208" s="69" t="s">
        <v>66</v>
      </c>
      <c r="H208" s="69" t="s">
        <v>66</v>
      </c>
      <c r="I208" s="71"/>
    </row>
    <row r="209" spans="2:9" ht="15.5">
      <c r="B209" s="67"/>
      <c r="C209" s="68"/>
      <c r="D209" s="68"/>
      <c r="E209" s="68"/>
      <c r="F209" s="68"/>
      <c r="G209" s="69" t="s">
        <v>66</v>
      </c>
      <c r="H209" s="69" t="s">
        <v>66</v>
      </c>
      <c r="I209" s="71"/>
    </row>
    <row r="210" spans="2:9" ht="15.5">
      <c r="B210" s="67"/>
      <c r="C210" s="68"/>
      <c r="D210" s="68"/>
      <c r="E210" s="68"/>
      <c r="F210" s="68"/>
      <c r="G210" s="69" t="s">
        <v>66</v>
      </c>
      <c r="H210" s="69" t="s">
        <v>66</v>
      </c>
      <c r="I210" s="71"/>
    </row>
    <row r="211" spans="2:9" ht="15.5">
      <c r="B211" s="67"/>
      <c r="C211" s="68"/>
      <c r="D211" s="68"/>
      <c r="E211" s="68"/>
      <c r="F211" s="68"/>
      <c r="G211" s="69" t="s">
        <v>66</v>
      </c>
      <c r="H211" s="69" t="s">
        <v>66</v>
      </c>
      <c r="I211" s="71"/>
    </row>
    <row r="212" spans="2:9" ht="15.5">
      <c r="B212" s="67"/>
      <c r="C212" s="68"/>
      <c r="D212" s="68"/>
      <c r="E212" s="68"/>
      <c r="F212" s="68"/>
      <c r="G212" s="69" t="s">
        <v>66</v>
      </c>
      <c r="H212" s="69" t="s">
        <v>66</v>
      </c>
      <c r="I212" s="71"/>
    </row>
    <row r="213" spans="2:9" ht="15.5">
      <c r="B213" s="67"/>
      <c r="C213" s="68"/>
      <c r="D213" s="68"/>
      <c r="E213" s="68"/>
      <c r="F213" s="68"/>
      <c r="G213" s="69" t="s">
        <v>66</v>
      </c>
      <c r="H213" s="69" t="s">
        <v>66</v>
      </c>
      <c r="I213" s="71"/>
    </row>
    <row r="214" spans="2:9" ht="15.5">
      <c r="B214" s="67"/>
      <c r="C214" s="68"/>
      <c r="D214" s="68"/>
      <c r="E214" s="68"/>
      <c r="F214" s="68"/>
      <c r="G214" s="69" t="s">
        <v>66</v>
      </c>
      <c r="H214" s="69" t="s">
        <v>66</v>
      </c>
      <c r="I214" s="71"/>
    </row>
    <row r="215" spans="2:9" ht="15.5">
      <c r="B215" s="67"/>
      <c r="C215" s="68"/>
      <c r="D215" s="68"/>
      <c r="E215" s="68"/>
      <c r="F215" s="68"/>
      <c r="G215" s="69" t="s">
        <v>66</v>
      </c>
      <c r="H215" s="69" t="s">
        <v>66</v>
      </c>
      <c r="I215" s="71"/>
    </row>
    <row r="216" spans="2:9" ht="15.5">
      <c r="B216" s="67"/>
      <c r="C216" s="68"/>
      <c r="D216" s="68"/>
      <c r="E216" s="68"/>
      <c r="F216" s="68"/>
      <c r="G216" s="69" t="s">
        <v>66</v>
      </c>
      <c r="H216" s="69" t="s">
        <v>66</v>
      </c>
      <c r="I216" s="71"/>
    </row>
    <row r="217" spans="2:9" ht="15.5">
      <c r="B217" s="67"/>
      <c r="C217" s="68"/>
      <c r="D217" s="68"/>
      <c r="E217" s="68"/>
      <c r="F217" s="68"/>
      <c r="G217" s="69" t="s">
        <v>66</v>
      </c>
      <c r="H217" s="69" t="s">
        <v>66</v>
      </c>
      <c r="I217" s="71"/>
    </row>
    <row r="218" spans="2:9" ht="15.5">
      <c r="B218" s="67"/>
      <c r="C218" s="68"/>
      <c r="D218" s="68"/>
      <c r="E218" s="68"/>
      <c r="F218" s="68"/>
      <c r="G218" s="69" t="s">
        <v>66</v>
      </c>
      <c r="H218" s="69" t="s">
        <v>66</v>
      </c>
      <c r="I218" s="71"/>
    </row>
    <row r="219" spans="2:9" ht="15.5">
      <c r="B219" s="67"/>
      <c r="C219" s="68"/>
      <c r="D219" s="68"/>
      <c r="E219" s="68"/>
      <c r="F219" s="68"/>
      <c r="G219" s="69" t="s">
        <v>66</v>
      </c>
      <c r="H219" s="69" t="s">
        <v>66</v>
      </c>
      <c r="I219" s="71"/>
    </row>
    <row r="220" spans="2:9" ht="15.5">
      <c r="B220" s="67"/>
      <c r="C220" s="68"/>
      <c r="D220" s="68"/>
      <c r="E220" s="68"/>
      <c r="F220" s="68"/>
      <c r="G220" s="69" t="s">
        <v>66</v>
      </c>
      <c r="H220" s="69" t="s">
        <v>66</v>
      </c>
      <c r="I220" s="71"/>
    </row>
    <row r="221" spans="2:9" ht="15.5">
      <c r="B221" s="67"/>
      <c r="C221" s="68"/>
      <c r="D221" s="68"/>
      <c r="E221" s="68"/>
      <c r="F221" s="68"/>
      <c r="G221" s="69" t="s">
        <v>66</v>
      </c>
      <c r="H221" s="69" t="s">
        <v>66</v>
      </c>
      <c r="I221" s="71"/>
    </row>
    <row r="222" spans="2:9" ht="15.5">
      <c r="B222" s="67"/>
      <c r="C222" s="68"/>
      <c r="D222" s="68"/>
      <c r="E222" s="68"/>
      <c r="F222" s="68"/>
      <c r="G222" s="69" t="s">
        <v>66</v>
      </c>
      <c r="H222" s="69" t="s">
        <v>66</v>
      </c>
      <c r="I222" s="71"/>
    </row>
    <row r="223" spans="2:9" ht="15.5">
      <c r="B223" s="67"/>
      <c r="C223" s="68"/>
      <c r="D223" s="68"/>
      <c r="E223" s="68"/>
      <c r="F223" s="68"/>
      <c r="G223" s="69" t="s">
        <v>66</v>
      </c>
      <c r="H223" s="69" t="s">
        <v>66</v>
      </c>
      <c r="I223" s="71"/>
    </row>
    <row r="224" spans="2:9" ht="15.5">
      <c r="B224" s="67"/>
      <c r="C224" s="68"/>
      <c r="D224" s="68"/>
      <c r="E224" s="68"/>
      <c r="F224" s="68"/>
      <c r="G224" s="69" t="s">
        <v>66</v>
      </c>
      <c r="H224" s="69" t="s">
        <v>66</v>
      </c>
      <c r="I224" s="71"/>
    </row>
    <row r="225" spans="2:9" ht="15.5">
      <c r="B225" s="67"/>
      <c r="C225" s="68"/>
      <c r="D225" s="68"/>
      <c r="E225" s="68"/>
      <c r="F225" s="68"/>
      <c r="G225" s="69" t="s">
        <v>66</v>
      </c>
      <c r="H225" s="69" t="s">
        <v>66</v>
      </c>
      <c r="I225" s="71"/>
    </row>
    <row r="226" spans="2:9" ht="15.5">
      <c r="B226" s="67"/>
      <c r="C226" s="68"/>
      <c r="D226" s="68"/>
      <c r="E226" s="68"/>
      <c r="F226" s="68"/>
      <c r="G226" s="69" t="s">
        <v>66</v>
      </c>
      <c r="H226" s="69" t="s">
        <v>66</v>
      </c>
      <c r="I226" s="71"/>
    </row>
    <row r="227" spans="2:9" ht="15.5">
      <c r="B227" s="67"/>
      <c r="C227" s="68"/>
      <c r="D227" s="68"/>
      <c r="E227" s="68"/>
      <c r="F227" s="68"/>
      <c r="G227" s="69" t="s">
        <v>66</v>
      </c>
      <c r="H227" s="69" t="s">
        <v>66</v>
      </c>
      <c r="I227" s="71"/>
    </row>
    <row r="228" spans="2:9" ht="15.5">
      <c r="B228" s="67"/>
      <c r="C228" s="68"/>
      <c r="D228" s="68"/>
      <c r="E228" s="68"/>
      <c r="F228" s="68"/>
      <c r="G228" s="69" t="s">
        <v>66</v>
      </c>
      <c r="H228" s="69" t="s">
        <v>66</v>
      </c>
      <c r="I228" s="71"/>
    </row>
    <row r="229" spans="2:9" ht="15.5">
      <c r="B229" s="67"/>
      <c r="C229" s="68"/>
      <c r="D229" s="68"/>
      <c r="E229" s="68"/>
      <c r="F229" s="68"/>
      <c r="G229" s="69" t="s">
        <v>66</v>
      </c>
      <c r="H229" s="69" t="s">
        <v>66</v>
      </c>
      <c r="I229" s="71"/>
    </row>
    <row r="230" spans="2:9" ht="15.5">
      <c r="B230" s="67"/>
      <c r="C230" s="68"/>
      <c r="D230" s="68"/>
      <c r="E230" s="68"/>
      <c r="F230" s="68"/>
      <c r="G230" s="69" t="s">
        <v>66</v>
      </c>
      <c r="H230" s="69" t="s">
        <v>66</v>
      </c>
      <c r="I230" s="71"/>
    </row>
    <row r="231" spans="2:9" ht="15.5">
      <c r="B231" s="67"/>
      <c r="C231" s="68"/>
      <c r="D231" s="68"/>
      <c r="E231" s="68"/>
      <c r="F231" s="68"/>
      <c r="G231" s="69" t="s">
        <v>66</v>
      </c>
      <c r="H231" s="69" t="s">
        <v>66</v>
      </c>
      <c r="I231" s="71"/>
    </row>
    <row r="232" spans="2:9" ht="15.5">
      <c r="B232" s="67"/>
      <c r="C232" s="68"/>
      <c r="D232" s="68"/>
      <c r="E232" s="68"/>
      <c r="F232" s="68"/>
      <c r="G232" s="69" t="s">
        <v>66</v>
      </c>
      <c r="H232" s="69" t="s">
        <v>66</v>
      </c>
      <c r="I232" s="71"/>
    </row>
    <row r="233" spans="2:9" ht="15.5">
      <c r="B233" s="67"/>
      <c r="C233" s="68"/>
      <c r="D233" s="68"/>
      <c r="E233" s="68"/>
      <c r="F233" s="68"/>
      <c r="G233" s="69" t="s">
        <v>66</v>
      </c>
      <c r="H233" s="69" t="s">
        <v>66</v>
      </c>
      <c r="I233" s="71"/>
    </row>
    <row r="234" spans="2:9" ht="15.5">
      <c r="B234" s="67"/>
      <c r="C234" s="68"/>
      <c r="D234" s="68"/>
      <c r="E234" s="68"/>
      <c r="F234" s="68"/>
      <c r="G234" s="69" t="s">
        <v>66</v>
      </c>
      <c r="H234" s="69" t="s">
        <v>66</v>
      </c>
      <c r="I234" s="71"/>
    </row>
    <row r="235" spans="2:9" ht="15.5">
      <c r="B235" s="67"/>
      <c r="C235" s="68"/>
      <c r="D235" s="68"/>
      <c r="E235" s="68"/>
      <c r="F235" s="68"/>
      <c r="G235" s="69" t="s">
        <v>66</v>
      </c>
      <c r="H235" s="69" t="s">
        <v>66</v>
      </c>
      <c r="I235" s="71"/>
    </row>
    <row r="236" spans="2:9" ht="15.5">
      <c r="B236" s="67"/>
      <c r="C236" s="68"/>
      <c r="D236" s="68"/>
      <c r="E236" s="68"/>
      <c r="F236" s="68"/>
      <c r="G236" s="69" t="s">
        <v>66</v>
      </c>
      <c r="H236" s="69" t="s">
        <v>66</v>
      </c>
      <c r="I236" s="71"/>
    </row>
    <row r="237" spans="2:9" ht="15.5">
      <c r="B237" s="67"/>
      <c r="C237" s="68"/>
      <c r="D237" s="68"/>
      <c r="E237" s="68"/>
      <c r="F237" s="68"/>
      <c r="G237" s="69" t="s">
        <v>66</v>
      </c>
      <c r="H237" s="69" t="s">
        <v>66</v>
      </c>
      <c r="I237" s="71"/>
    </row>
    <row r="238" spans="2:9" ht="15.5">
      <c r="B238" s="67"/>
      <c r="C238" s="68"/>
      <c r="D238" s="68"/>
      <c r="E238" s="68"/>
      <c r="F238" s="68"/>
      <c r="G238" s="69" t="s">
        <v>66</v>
      </c>
      <c r="H238" s="69" t="s">
        <v>66</v>
      </c>
      <c r="I238" s="71"/>
    </row>
    <row r="239" spans="2:9" ht="15.5">
      <c r="B239" s="67"/>
      <c r="C239" s="68"/>
      <c r="D239" s="68"/>
      <c r="E239" s="68"/>
      <c r="F239" s="68"/>
      <c r="G239" s="69" t="s">
        <v>66</v>
      </c>
      <c r="H239" s="69" t="s">
        <v>66</v>
      </c>
      <c r="I239" s="71"/>
    </row>
    <row r="240" spans="2:9" ht="15.5">
      <c r="B240" s="67"/>
      <c r="C240" s="68"/>
      <c r="D240" s="68"/>
      <c r="E240" s="68"/>
      <c r="F240" s="68"/>
      <c r="G240" s="69" t="s">
        <v>66</v>
      </c>
      <c r="H240" s="69" t="s">
        <v>66</v>
      </c>
      <c r="I240" s="71"/>
    </row>
    <row r="241" spans="2:9" ht="15.5">
      <c r="B241" s="67"/>
      <c r="C241" s="68"/>
      <c r="D241" s="68"/>
      <c r="E241" s="68"/>
      <c r="F241" s="68"/>
      <c r="G241" s="69" t="s">
        <v>66</v>
      </c>
      <c r="H241" s="69" t="s">
        <v>66</v>
      </c>
      <c r="I241" s="71"/>
    </row>
    <row r="242" spans="2:9" ht="15.5">
      <c r="B242" s="67"/>
      <c r="C242" s="68"/>
      <c r="D242" s="68"/>
      <c r="E242" s="68"/>
      <c r="F242" s="68"/>
      <c r="G242" s="69" t="s">
        <v>66</v>
      </c>
      <c r="H242" s="69" t="s">
        <v>66</v>
      </c>
      <c r="I242" s="71"/>
    </row>
    <row r="243" spans="2:9" ht="15.5">
      <c r="B243" s="67"/>
      <c r="C243" s="68"/>
      <c r="D243" s="68"/>
      <c r="E243" s="68"/>
      <c r="F243" s="68"/>
      <c r="G243" s="69" t="s">
        <v>66</v>
      </c>
      <c r="H243" s="69" t="s">
        <v>66</v>
      </c>
      <c r="I243" s="71"/>
    </row>
    <row r="244" spans="2:9" ht="15.5">
      <c r="B244" s="67"/>
      <c r="C244" s="68"/>
      <c r="D244" s="68"/>
      <c r="E244" s="68"/>
      <c r="F244" s="68"/>
      <c r="G244" s="69" t="s">
        <v>66</v>
      </c>
      <c r="H244" s="69" t="s">
        <v>66</v>
      </c>
      <c r="I244" s="71"/>
    </row>
    <row r="245" spans="2:9" ht="15.5">
      <c r="B245" s="67"/>
      <c r="C245" s="68"/>
      <c r="D245" s="68"/>
      <c r="E245" s="68"/>
      <c r="F245" s="68"/>
      <c r="G245" s="69" t="s">
        <v>66</v>
      </c>
      <c r="H245" s="69" t="s">
        <v>66</v>
      </c>
      <c r="I245" s="71"/>
    </row>
    <row r="246" spans="2:9" ht="15.5">
      <c r="B246" s="67"/>
      <c r="C246" s="68"/>
      <c r="D246" s="68"/>
      <c r="E246" s="68"/>
      <c r="F246" s="68"/>
      <c r="G246" s="69" t="s">
        <v>66</v>
      </c>
      <c r="H246" s="69" t="s">
        <v>66</v>
      </c>
      <c r="I246" s="71"/>
    </row>
    <row r="247" spans="2:9" ht="15.5">
      <c r="B247" s="67"/>
      <c r="C247" s="68"/>
      <c r="D247" s="68"/>
      <c r="E247" s="68"/>
      <c r="F247" s="68"/>
      <c r="G247" s="69" t="s">
        <v>66</v>
      </c>
      <c r="H247" s="69" t="s">
        <v>66</v>
      </c>
      <c r="I247" s="71"/>
    </row>
    <row r="248" spans="2:9" ht="15.5">
      <c r="B248" s="67"/>
      <c r="C248" s="68"/>
      <c r="D248" s="68"/>
      <c r="E248" s="68"/>
      <c r="F248" s="68"/>
      <c r="G248" s="69" t="s">
        <v>66</v>
      </c>
      <c r="H248" s="69" t="s">
        <v>66</v>
      </c>
      <c r="I248" s="71"/>
    </row>
    <row r="249" spans="2:9" ht="15.5">
      <c r="B249" s="67"/>
      <c r="C249" s="68"/>
      <c r="D249" s="68"/>
      <c r="E249" s="68"/>
      <c r="F249" s="68"/>
      <c r="G249" s="69" t="s">
        <v>66</v>
      </c>
      <c r="H249" s="69" t="s">
        <v>66</v>
      </c>
      <c r="I249" s="71"/>
    </row>
    <row r="250" spans="2:9" ht="15.5">
      <c r="B250" s="67"/>
      <c r="C250" s="68"/>
      <c r="D250" s="68"/>
      <c r="E250" s="68"/>
      <c r="F250" s="68"/>
      <c r="G250" s="69" t="s">
        <v>66</v>
      </c>
      <c r="H250" s="69" t="s">
        <v>66</v>
      </c>
      <c r="I250" s="71"/>
    </row>
    <row r="251" spans="2:9" ht="15.5">
      <c r="B251" s="67"/>
      <c r="C251" s="68"/>
      <c r="D251" s="68"/>
      <c r="E251" s="68"/>
      <c r="F251" s="68"/>
      <c r="G251" s="69" t="s">
        <v>66</v>
      </c>
      <c r="H251" s="69" t="s">
        <v>66</v>
      </c>
      <c r="I251" s="71"/>
    </row>
    <row r="252" spans="2:9" ht="15.5">
      <c r="B252" s="67"/>
      <c r="C252" s="68"/>
      <c r="D252" s="68"/>
      <c r="E252" s="68"/>
      <c r="F252" s="68"/>
      <c r="G252" s="69" t="s">
        <v>66</v>
      </c>
      <c r="H252" s="69" t="s">
        <v>66</v>
      </c>
      <c r="I252" s="71"/>
    </row>
    <row r="253" spans="2:9" ht="15.5">
      <c r="B253" s="67"/>
      <c r="C253" s="68"/>
      <c r="D253" s="68"/>
      <c r="E253" s="68"/>
      <c r="F253" s="68"/>
      <c r="G253" s="69" t="s">
        <v>66</v>
      </c>
      <c r="H253" s="69" t="s">
        <v>66</v>
      </c>
      <c r="I253" s="71"/>
    </row>
    <row r="254" spans="2:9" ht="15.5">
      <c r="B254" s="67"/>
      <c r="C254" s="68"/>
      <c r="D254" s="68"/>
      <c r="E254" s="68"/>
      <c r="F254" s="68"/>
      <c r="G254" s="69" t="s">
        <v>66</v>
      </c>
      <c r="H254" s="69" t="s">
        <v>66</v>
      </c>
      <c r="I254" s="71"/>
    </row>
    <row r="255" spans="2:9" ht="15.5">
      <c r="B255" s="67"/>
      <c r="C255" s="68"/>
      <c r="D255" s="68"/>
      <c r="E255" s="68"/>
      <c r="F255" s="68"/>
      <c r="G255" s="69" t="s">
        <v>66</v>
      </c>
      <c r="H255" s="69" t="s">
        <v>66</v>
      </c>
      <c r="I255" s="71"/>
    </row>
    <row r="256" spans="2:9" ht="15.5">
      <c r="B256" s="67"/>
      <c r="C256" s="68"/>
      <c r="D256" s="68"/>
      <c r="E256" s="68"/>
      <c r="F256" s="68"/>
      <c r="G256" s="69" t="s">
        <v>66</v>
      </c>
      <c r="H256" s="69" t="s">
        <v>66</v>
      </c>
      <c r="I256" s="71"/>
    </row>
    <row r="257" spans="2:9" ht="15.5">
      <c r="B257" s="67"/>
      <c r="C257" s="68"/>
      <c r="D257" s="68"/>
      <c r="E257" s="68"/>
      <c r="F257" s="68"/>
      <c r="G257" s="69" t="s">
        <v>66</v>
      </c>
      <c r="H257" s="69" t="s">
        <v>66</v>
      </c>
      <c r="I257" s="71"/>
    </row>
    <row r="258" spans="2:9" ht="15.5">
      <c r="B258" s="67"/>
      <c r="C258" s="68"/>
      <c r="D258" s="68"/>
      <c r="E258" s="68"/>
      <c r="F258" s="68"/>
      <c r="G258" s="69" t="s">
        <v>66</v>
      </c>
      <c r="H258" s="69" t="s">
        <v>66</v>
      </c>
      <c r="I258" s="71"/>
    </row>
    <row r="259" spans="2:9" ht="15.5">
      <c r="B259" s="67"/>
      <c r="C259" s="68"/>
      <c r="D259" s="68"/>
      <c r="E259" s="68"/>
      <c r="F259" s="68"/>
      <c r="G259" s="69" t="s">
        <v>66</v>
      </c>
      <c r="H259" s="69" t="s">
        <v>66</v>
      </c>
      <c r="I259" s="71"/>
    </row>
    <row r="260" spans="2:9" ht="15.5">
      <c r="B260" s="67"/>
      <c r="C260" s="68"/>
      <c r="D260" s="68"/>
      <c r="E260" s="68"/>
      <c r="F260" s="68"/>
      <c r="G260" s="69" t="s">
        <v>66</v>
      </c>
      <c r="H260" s="69" t="s">
        <v>66</v>
      </c>
      <c r="I260" s="71"/>
    </row>
    <row r="261" spans="2:9" ht="15.5">
      <c r="B261" s="67"/>
      <c r="C261" s="68"/>
      <c r="D261" s="68"/>
      <c r="E261" s="68"/>
      <c r="F261" s="68"/>
      <c r="G261" s="69" t="s">
        <v>66</v>
      </c>
      <c r="H261" s="69" t="s">
        <v>66</v>
      </c>
      <c r="I261" s="71"/>
    </row>
    <row r="262" spans="2:9" ht="15.5">
      <c r="B262" s="67"/>
      <c r="C262" s="68"/>
      <c r="D262" s="68"/>
      <c r="E262" s="68"/>
      <c r="F262" s="68"/>
      <c r="G262" s="69" t="s">
        <v>66</v>
      </c>
      <c r="H262" s="69" t="s">
        <v>66</v>
      </c>
      <c r="I262" s="71"/>
    </row>
    <row r="263" spans="2:9" ht="15.5">
      <c r="B263" s="67"/>
      <c r="C263" s="68"/>
      <c r="D263" s="68"/>
      <c r="E263" s="68"/>
      <c r="F263" s="68"/>
      <c r="G263" s="69" t="s">
        <v>66</v>
      </c>
      <c r="H263" s="69" t="s">
        <v>66</v>
      </c>
      <c r="I263" s="71"/>
    </row>
    <row r="264" spans="2:9" ht="15.5">
      <c r="B264" s="67"/>
      <c r="C264" s="68"/>
      <c r="D264" s="68"/>
      <c r="E264" s="68"/>
      <c r="F264" s="68"/>
      <c r="G264" s="69" t="s">
        <v>66</v>
      </c>
      <c r="H264" s="69" t="s">
        <v>66</v>
      </c>
      <c r="I264" s="71"/>
    </row>
    <row r="265" spans="2:9" ht="15.5">
      <c r="B265" s="67"/>
      <c r="C265" s="68"/>
      <c r="D265" s="68"/>
      <c r="E265" s="68"/>
      <c r="F265" s="68"/>
      <c r="G265" s="69" t="s">
        <v>66</v>
      </c>
      <c r="H265" s="69" t="s">
        <v>66</v>
      </c>
      <c r="I265" s="71"/>
    </row>
    <row r="266" spans="2:9" ht="15.5">
      <c r="B266" s="67"/>
      <c r="C266" s="68"/>
      <c r="D266" s="68"/>
      <c r="E266" s="68"/>
      <c r="F266" s="68"/>
      <c r="G266" s="69" t="s">
        <v>66</v>
      </c>
      <c r="H266" s="69" t="s">
        <v>66</v>
      </c>
      <c r="I266" s="71"/>
    </row>
    <row r="267" spans="2:9" ht="15.5">
      <c r="B267" s="67"/>
      <c r="C267" s="68"/>
      <c r="D267" s="68"/>
      <c r="E267" s="68"/>
      <c r="F267" s="68"/>
      <c r="G267" s="69" t="s">
        <v>66</v>
      </c>
      <c r="H267" s="69" t="s">
        <v>66</v>
      </c>
      <c r="I267" s="71"/>
    </row>
    <row r="268" spans="2:9" ht="15.5">
      <c r="B268" s="67"/>
      <c r="C268" s="68"/>
      <c r="D268" s="68"/>
      <c r="E268" s="68"/>
      <c r="F268" s="68"/>
      <c r="G268" s="69" t="s">
        <v>66</v>
      </c>
      <c r="H268" s="69" t="s">
        <v>66</v>
      </c>
      <c r="I268" s="71"/>
    </row>
    <row r="269" spans="2:9" ht="15.5">
      <c r="B269" s="67"/>
      <c r="C269" s="68"/>
      <c r="D269" s="68"/>
      <c r="E269" s="68"/>
      <c r="F269" s="68"/>
      <c r="G269" s="69" t="s">
        <v>66</v>
      </c>
      <c r="H269" s="69" t="s">
        <v>66</v>
      </c>
      <c r="I269" s="71"/>
    </row>
    <row r="270" spans="2:9" ht="15.5">
      <c r="B270" s="67"/>
      <c r="C270" s="68"/>
      <c r="D270" s="68"/>
      <c r="E270" s="68"/>
      <c r="F270" s="68"/>
      <c r="G270" s="69" t="s">
        <v>66</v>
      </c>
      <c r="H270" s="69" t="s">
        <v>66</v>
      </c>
      <c r="I270" s="71"/>
    </row>
    <row r="271" spans="2:9" ht="15.5">
      <c r="B271" s="67"/>
      <c r="C271" s="68"/>
      <c r="D271" s="68"/>
      <c r="E271" s="68"/>
      <c r="F271" s="68"/>
      <c r="G271" s="69" t="s">
        <v>66</v>
      </c>
      <c r="H271" s="69" t="s">
        <v>66</v>
      </c>
      <c r="I271" s="71"/>
    </row>
    <row r="272" spans="2:9" ht="15.5">
      <c r="B272" s="67"/>
      <c r="C272" s="68"/>
      <c r="D272" s="68"/>
      <c r="E272" s="68"/>
      <c r="F272" s="68"/>
      <c r="G272" s="69" t="s">
        <v>66</v>
      </c>
      <c r="H272" s="69" t="s">
        <v>66</v>
      </c>
      <c r="I272" s="71"/>
    </row>
    <row r="273" spans="2:9" ht="15.5">
      <c r="B273" s="67"/>
      <c r="C273" s="68"/>
      <c r="D273" s="68"/>
      <c r="E273" s="68"/>
      <c r="F273" s="68"/>
      <c r="G273" s="69" t="s">
        <v>66</v>
      </c>
      <c r="H273" s="69" t="s">
        <v>66</v>
      </c>
      <c r="I273" s="71"/>
    </row>
    <row r="274" spans="2:9" ht="15.5">
      <c r="B274" s="67"/>
      <c r="C274" s="68"/>
      <c r="D274" s="68"/>
      <c r="E274" s="68"/>
      <c r="F274" s="68"/>
      <c r="G274" s="69" t="s">
        <v>66</v>
      </c>
      <c r="H274" s="69" t="s">
        <v>66</v>
      </c>
      <c r="I274" s="71"/>
    </row>
    <row r="275" spans="2:9" ht="15.5">
      <c r="B275" s="67"/>
      <c r="C275" s="68"/>
      <c r="D275" s="68"/>
      <c r="E275" s="68"/>
      <c r="F275" s="68"/>
      <c r="G275" s="69" t="s">
        <v>66</v>
      </c>
      <c r="H275" s="69" t="s">
        <v>66</v>
      </c>
      <c r="I275" s="71"/>
    </row>
    <row r="276" spans="2:9" ht="15.5">
      <c r="B276" s="67"/>
      <c r="C276" s="68"/>
      <c r="D276" s="68"/>
      <c r="E276" s="68"/>
      <c r="F276" s="68"/>
      <c r="G276" s="69" t="s">
        <v>66</v>
      </c>
      <c r="H276" s="69" t="s">
        <v>66</v>
      </c>
      <c r="I276" s="71"/>
    </row>
    <row r="277" spans="2:9" ht="15.5">
      <c r="B277" s="67"/>
      <c r="C277" s="68"/>
      <c r="D277" s="68"/>
      <c r="E277" s="68"/>
      <c r="F277" s="68"/>
      <c r="G277" s="69" t="s">
        <v>66</v>
      </c>
      <c r="H277" s="69" t="s">
        <v>66</v>
      </c>
      <c r="I277" s="71"/>
    </row>
    <row r="278" spans="2:9" ht="15.5">
      <c r="B278" s="67"/>
      <c r="C278" s="68"/>
      <c r="D278" s="68"/>
      <c r="E278" s="68"/>
      <c r="F278" s="68"/>
      <c r="G278" s="69" t="s">
        <v>66</v>
      </c>
      <c r="H278" s="69" t="s">
        <v>66</v>
      </c>
      <c r="I278" s="71"/>
    </row>
    <row r="279" spans="2:9" ht="15.5">
      <c r="B279" s="67"/>
      <c r="C279" s="68"/>
      <c r="D279" s="68"/>
      <c r="E279" s="68"/>
      <c r="F279" s="68"/>
      <c r="G279" s="69" t="s">
        <v>66</v>
      </c>
      <c r="H279" s="69" t="s">
        <v>66</v>
      </c>
      <c r="I279" s="71"/>
    </row>
    <row r="280" spans="2:9" ht="15.5">
      <c r="B280" s="67"/>
      <c r="C280" s="68"/>
      <c r="D280" s="68"/>
      <c r="E280" s="68"/>
      <c r="F280" s="68"/>
      <c r="G280" s="69" t="s">
        <v>66</v>
      </c>
      <c r="H280" s="69" t="s">
        <v>66</v>
      </c>
      <c r="I280" s="71"/>
    </row>
    <row r="281" spans="2:9" ht="15.5">
      <c r="B281" s="67"/>
      <c r="C281" s="68"/>
      <c r="D281" s="68"/>
      <c r="E281" s="68"/>
      <c r="F281" s="68"/>
      <c r="G281" s="69" t="s">
        <v>66</v>
      </c>
      <c r="H281" s="69" t="s">
        <v>66</v>
      </c>
      <c r="I281" s="71"/>
    </row>
    <row r="282" spans="2:9" ht="15.5">
      <c r="B282" s="67"/>
      <c r="C282" s="68"/>
      <c r="D282" s="68"/>
      <c r="E282" s="68"/>
      <c r="F282" s="68"/>
      <c r="G282" s="69" t="s">
        <v>66</v>
      </c>
      <c r="H282" s="69" t="s">
        <v>66</v>
      </c>
      <c r="I282" s="71"/>
    </row>
    <row r="283" spans="2:9" ht="15.5">
      <c r="B283" s="67"/>
      <c r="C283" s="68"/>
      <c r="D283" s="68"/>
      <c r="E283" s="68"/>
      <c r="F283" s="68"/>
      <c r="G283" s="69" t="s">
        <v>66</v>
      </c>
      <c r="H283" s="69" t="s">
        <v>66</v>
      </c>
      <c r="I283" s="71"/>
    </row>
    <row r="284" spans="2:9" ht="15.5">
      <c r="B284" s="67"/>
      <c r="C284" s="68"/>
      <c r="D284" s="68"/>
      <c r="E284" s="68"/>
      <c r="F284" s="68"/>
      <c r="G284" s="69" t="s">
        <v>66</v>
      </c>
      <c r="H284" s="69" t="s">
        <v>66</v>
      </c>
      <c r="I284" s="71"/>
    </row>
    <row r="285" spans="2:9" ht="15.5">
      <c r="B285" s="67"/>
      <c r="C285" s="68"/>
      <c r="D285" s="68"/>
      <c r="E285" s="68"/>
      <c r="F285" s="68"/>
      <c r="G285" s="69" t="s">
        <v>66</v>
      </c>
      <c r="H285" s="69" t="s">
        <v>66</v>
      </c>
      <c r="I285" s="71"/>
    </row>
    <row r="286" spans="2:9" ht="15.5">
      <c r="B286" s="67"/>
      <c r="C286" s="68"/>
      <c r="D286" s="68"/>
      <c r="E286" s="68"/>
      <c r="F286" s="68"/>
      <c r="G286" s="69" t="s">
        <v>66</v>
      </c>
      <c r="H286" s="69" t="s">
        <v>66</v>
      </c>
      <c r="I286" s="71"/>
    </row>
    <row r="287" spans="2:9" ht="15.5">
      <c r="B287" s="67"/>
      <c r="C287" s="68"/>
      <c r="D287" s="68"/>
      <c r="E287" s="68"/>
      <c r="F287" s="68"/>
      <c r="G287" s="69" t="s">
        <v>66</v>
      </c>
      <c r="H287" s="69" t="s">
        <v>66</v>
      </c>
      <c r="I287" s="71"/>
    </row>
    <row r="288" spans="2:9" ht="15.5">
      <c r="B288" s="67"/>
      <c r="C288" s="68"/>
      <c r="D288" s="68"/>
      <c r="E288" s="68"/>
      <c r="F288" s="68"/>
      <c r="G288" s="69" t="s">
        <v>66</v>
      </c>
      <c r="H288" s="69" t="s">
        <v>66</v>
      </c>
      <c r="I288" s="71"/>
    </row>
    <row r="289" spans="2:9" ht="15.5">
      <c r="B289" s="67"/>
      <c r="C289" s="68"/>
      <c r="D289" s="68"/>
      <c r="E289" s="68"/>
      <c r="F289" s="68"/>
      <c r="G289" s="69" t="s">
        <v>66</v>
      </c>
      <c r="H289" s="69" t="s">
        <v>66</v>
      </c>
      <c r="I289" s="71"/>
    </row>
    <row r="290" spans="2:9" ht="15.5">
      <c r="B290" s="67"/>
      <c r="C290" s="68"/>
      <c r="D290" s="68"/>
      <c r="E290" s="68"/>
      <c r="F290" s="68"/>
      <c r="G290" s="69" t="s">
        <v>66</v>
      </c>
      <c r="H290" s="69" t="s">
        <v>66</v>
      </c>
      <c r="I290" s="71"/>
    </row>
    <row r="291" spans="2:9" ht="15.5">
      <c r="B291" s="67"/>
      <c r="C291" s="68"/>
      <c r="D291" s="68"/>
      <c r="E291" s="68"/>
      <c r="F291" s="68"/>
      <c r="G291" s="69" t="s">
        <v>66</v>
      </c>
      <c r="H291" s="69" t="s">
        <v>66</v>
      </c>
      <c r="I291" s="71"/>
    </row>
    <row r="292" spans="2:9" ht="15.5">
      <c r="B292" s="67"/>
      <c r="C292" s="68"/>
      <c r="D292" s="68"/>
      <c r="E292" s="68"/>
      <c r="F292" s="68"/>
      <c r="G292" s="69" t="s">
        <v>66</v>
      </c>
      <c r="H292" s="69" t="s">
        <v>66</v>
      </c>
      <c r="I292" s="71"/>
    </row>
    <row r="293" spans="2:9" ht="15.5">
      <c r="B293" s="67"/>
      <c r="C293" s="68"/>
      <c r="D293" s="68"/>
      <c r="E293" s="68"/>
      <c r="F293" s="68"/>
      <c r="G293" s="69" t="s">
        <v>66</v>
      </c>
      <c r="H293" s="69" t="s">
        <v>66</v>
      </c>
      <c r="I293" s="71"/>
    </row>
    <row r="294" spans="2:9" ht="15.5">
      <c r="B294" s="67"/>
      <c r="C294" s="68"/>
      <c r="D294" s="68"/>
      <c r="E294" s="68"/>
      <c r="F294" s="68"/>
      <c r="G294" s="69" t="s">
        <v>66</v>
      </c>
      <c r="H294" s="69" t="s">
        <v>66</v>
      </c>
      <c r="I294" s="71"/>
    </row>
    <row r="295" spans="2:9" ht="15.5">
      <c r="B295" s="67"/>
      <c r="C295" s="68"/>
      <c r="D295" s="68"/>
      <c r="E295" s="68"/>
      <c r="F295" s="68"/>
      <c r="G295" s="69" t="s">
        <v>66</v>
      </c>
      <c r="H295" s="69" t="s">
        <v>66</v>
      </c>
      <c r="I295" s="71"/>
    </row>
    <row r="296" spans="2:9" ht="15.5">
      <c r="B296" s="67"/>
      <c r="C296" s="68"/>
      <c r="D296" s="68"/>
      <c r="E296" s="68"/>
      <c r="F296" s="68"/>
      <c r="G296" s="69" t="s">
        <v>66</v>
      </c>
      <c r="H296" s="69" t="s">
        <v>66</v>
      </c>
      <c r="I296" s="71"/>
    </row>
    <row r="297" spans="2:9" ht="15.5">
      <c r="B297" s="67"/>
      <c r="C297" s="68"/>
      <c r="D297" s="68"/>
      <c r="E297" s="68"/>
      <c r="F297" s="68"/>
      <c r="G297" s="69" t="s">
        <v>66</v>
      </c>
      <c r="H297" s="69" t="s">
        <v>66</v>
      </c>
      <c r="I297" s="71"/>
    </row>
    <row r="298" spans="2:9" ht="15.5">
      <c r="B298" s="67"/>
      <c r="C298" s="68"/>
      <c r="D298" s="68"/>
      <c r="E298" s="68"/>
      <c r="F298" s="68"/>
      <c r="G298" s="69" t="s">
        <v>66</v>
      </c>
      <c r="H298" s="69" t="s">
        <v>66</v>
      </c>
      <c r="I298" s="71"/>
    </row>
    <row r="299" spans="2:9" ht="15.5">
      <c r="B299" s="67"/>
      <c r="C299" s="68"/>
      <c r="D299" s="68"/>
      <c r="E299" s="68"/>
      <c r="F299" s="68"/>
      <c r="G299" s="69" t="s">
        <v>66</v>
      </c>
      <c r="H299" s="69" t="s">
        <v>66</v>
      </c>
      <c r="I299" s="71"/>
    </row>
    <row r="300" spans="2:9" ht="15.5">
      <c r="B300" s="67"/>
      <c r="C300" s="68"/>
      <c r="D300" s="68"/>
      <c r="E300" s="68"/>
      <c r="F300" s="68"/>
      <c r="G300" s="69" t="s">
        <v>66</v>
      </c>
      <c r="H300" s="69" t="s">
        <v>66</v>
      </c>
      <c r="I300" s="71"/>
    </row>
    <row r="301" spans="2:9" ht="15.5">
      <c r="B301" s="67"/>
      <c r="C301" s="68"/>
      <c r="D301" s="68"/>
      <c r="E301" s="68"/>
      <c r="F301" s="68"/>
      <c r="G301" s="69" t="s">
        <v>66</v>
      </c>
      <c r="H301" s="69" t="s">
        <v>66</v>
      </c>
      <c r="I301" s="71"/>
    </row>
    <row r="302" spans="2:9" ht="15.5">
      <c r="B302" s="67"/>
      <c r="C302" s="68"/>
      <c r="D302" s="68"/>
      <c r="E302" s="68"/>
      <c r="F302" s="68"/>
      <c r="G302" s="69" t="s">
        <v>66</v>
      </c>
      <c r="H302" s="69" t="s">
        <v>66</v>
      </c>
      <c r="I302" s="71"/>
    </row>
    <row r="303" spans="2:9" ht="15.5">
      <c r="B303" s="67"/>
      <c r="C303" s="68"/>
      <c r="D303" s="68"/>
      <c r="E303" s="68"/>
      <c r="F303" s="68"/>
      <c r="G303" s="69" t="s">
        <v>66</v>
      </c>
      <c r="H303" s="69" t="s">
        <v>66</v>
      </c>
      <c r="I303" s="71"/>
    </row>
    <row r="304" spans="2:9" ht="15.5">
      <c r="B304" s="67"/>
      <c r="C304" s="68"/>
      <c r="D304" s="68"/>
      <c r="E304" s="68"/>
      <c r="F304" s="68"/>
      <c r="G304" s="69" t="s">
        <v>66</v>
      </c>
      <c r="H304" s="69" t="s">
        <v>66</v>
      </c>
      <c r="I304" s="71"/>
    </row>
    <row r="305" spans="2:9" ht="15.5">
      <c r="B305" s="67"/>
      <c r="C305" s="68"/>
      <c r="D305" s="68"/>
      <c r="E305" s="68"/>
      <c r="F305" s="68"/>
      <c r="G305" s="69" t="s">
        <v>66</v>
      </c>
      <c r="H305" s="69" t="s">
        <v>66</v>
      </c>
      <c r="I305" s="71"/>
    </row>
    <row r="306" spans="2:9" ht="15.5">
      <c r="B306" s="67"/>
      <c r="C306" s="68"/>
      <c r="D306" s="68"/>
      <c r="E306" s="68"/>
      <c r="F306" s="68"/>
      <c r="G306" s="69" t="s">
        <v>66</v>
      </c>
      <c r="H306" s="69" t="s">
        <v>66</v>
      </c>
      <c r="I306" s="71"/>
    </row>
    <row r="307" spans="2:9" ht="15.5">
      <c r="B307" s="67"/>
      <c r="C307" s="68"/>
      <c r="D307" s="68"/>
      <c r="E307" s="68"/>
      <c r="F307" s="68"/>
      <c r="G307" s="69" t="s">
        <v>66</v>
      </c>
      <c r="H307" s="69" t="s">
        <v>66</v>
      </c>
      <c r="I307" s="71"/>
    </row>
    <row r="308" spans="2:9" ht="15.5">
      <c r="B308" s="67"/>
      <c r="C308" s="68"/>
      <c r="D308" s="68"/>
      <c r="E308" s="68"/>
      <c r="F308" s="68"/>
      <c r="G308" s="69" t="s">
        <v>66</v>
      </c>
      <c r="H308" s="69" t="s">
        <v>66</v>
      </c>
      <c r="I308" s="71"/>
    </row>
    <row r="309" spans="2:9" ht="15.5">
      <c r="B309" s="67"/>
      <c r="C309" s="68"/>
      <c r="D309" s="68"/>
      <c r="E309" s="68"/>
      <c r="F309" s="68"/>
      <c r="G309" s="69" t="s">
        <v>66</v>
      </c>
      <c r="H309" s="69" t="s">
        <v>66</v>
      </c>
      <c r="I309" s="71"/>
    </row>
    <row r="310" spans="2:9" ht="15.5">
      <c r="B310" s="67"/>
      <c r="C310" s="68"/>
      <c r="D310" s="68"/>
      <c r="E310" s="68"/>
      <c r="F310" s="68"/>
      <c r="G310" s="69" t="s">
        <v>66</v>
      </c>
      <c r="H310" s="69" t="s">
        <v>66</v>
      </c>
      <c r="I310" s="71"/>
    </row>
    <row r="311" spans="2:9" ht="15.5">
      <c r="B311" s="67"/>
      <c r="C311" s="68"/>
      <c r="D311" s="68"/>
      <c r="E311" s="68"/>
      <c r="F311" s="68"/>
      <c r="G311" s="69" t="s">
        <v>66</v>
      </c>
      <c r="H311" s="69" t="s">
        <v>66</v>
      </c>
      <c r="I311" s="71"/>
    </row>
    <row r="312" spans="2:9" ht="15.5">
      <c r="B312" s="67"/>
      <c r="C312" s="68"/>
      <c r="D312" s="68"/>
      <c r="E312" s="68"/>
      <c r="F312" s="68"/>
      <c r="G312" s="69" t="s">
        <v>66</v>
      </c>
      <c r="H312" s="69" t="s">
        <v>66</v>
      </c>
      <c r="I312" s="71"/>
    </row>
    <row r="313" spans="2:9" ht="15.5">
      <c r="B313" s="67"/>
      <c r="C313" s="68"/>
      <c r="D313" s="68"/>
      <c r="E313" s="68"/>
      <c r="F313" s="68"/>
      <c r="G313" s="69" t="s">
        <v>66</v>
      </c>
      <c r="H313" s="69" t="s">
        <v>66</v>
      </c>
      <c r="I313" s="71"/>
    </row>
    <row r="314" spans="2:9" ht="15.5">
      <c r="B314" s="67"/>
      <c r="C314" s="68"/>
      <c r="D314" s="68"/>
      <c r="E314" s="68"/>
      <c r="F314" s="68"/>
      <c r="G314" s="69" t="s">
        <v>66</v>
      </c>
      <c r="H314" s="69" t="s">
        <v>66</v>
      </c>
      <c r="I314" s="71"/>
    </row>
    <row r="315" spans="2:9" ht="15.5">
      <c r="B315" s="67"/>
      <c r="C315" s="68"/>
      <c r="D315" s="68"/>
      <c r="E315" s="68"/>
      <c r="F315" s="68"/>
      <c r="G315" s="69" t="s">
        <v>66</v>
      </c>
      <c r="H315" s="69" t="s">
        <v>66</v>
      </c>
      <c r="I315" s="71"/>
    </row>
    <row r="316" spans="2:9" ht="15.5">
      <c r="B316" s="67"/>
      <c r="C316" s="68"/>
      <c r="D316" s="68"/>
      <c r="E316" s="68"/>
      <c r="F316" s="68"/>
      <c r="G316" s="69" t="s">
        <v>66</v>
      </c>
      <c r="H316" s="69" t="s">
        <v>66</v>
      </c>
      <c r="I316" s="71"/>
    </row>
    <row r="317" spans="2:9" ht="15.5">
      <c r="B317" s="67"/>
      <c r="C317" s="68"/>
      <c r="D317" s="68"/>
      <c r="E317" s="68"/>
      <c r="F317" s="68"/>
      <c r="G317" s="69" t="s">
        <v>66</v>
      </c>
      <c r="H317" s="69" t="s">
        <v>66</v>
      </c>
      <c r="I317" s="71"/>
    </row>
    <row r="318" spans="2:9" ht="15.5">
      <c r="B318" s="67"/>
      <c r="C318" s="68"/>
      <c r="D318" s="68"/>
      <c r="E318" s="68"/>
      <c r="F318" s="68"/>
      <c r="G318" s="69" t="s">
        <v>66</v>
      </c>
      <c r="H318" s="69" t="s">
        <v>66</v>
      </c>
      <c r="I318" s="71"/>
    </row>
    <row r="319" spans="2:9" ht="15.5">
      <c r="B319" s="67"/>
      <c r="C319" s="68"/>
      <c r="D319" s="68"/>
      <c r="E319" s="68"/>
      <c r="F319" s="68"/>
      <c r="G319" s="69" t="s">
        <v>66</v>
      </c>
      <c r="H319" s="69" t="s">
        <v>66</v>
      </c>
      <c r="I319" s="71"/>
    </row>
    <row r="320" spans="2:9" ht="15.5">
      <c r="B320" s="67"/>
      <c r="C320" s="68"/>
      <c r="D320" s="68"/>
      <c r="E320" s="68"/>
      <c r="F320" s="68"/>
      <c r="G320" s="69" t="s">
        <v>66</v>
      </c>
      <c r="H320" s="69" t="s">
        <v>66</v>
      </c>
      <c r="I320" s="71"/>
    </row>
    <row r="321" spans="2:9" ht="15.5">
      <c r="B321" s="67"/>
      <c r="C321" s="68"/>
      <c r="D321" s="68"/>
      <c r="E321" s="68"/>
      <c r="F321" s="68"/>
      <c r="G321" s="69" t="s">
        <v>66</v>
      </c>
      <c r="H321" s="69" t="s">
        <v>66</v>
      </c>
      <c r="I321" s="71"/>
    </row>
    <row r="322" spans="2:9" ht="15.5">
      <c r="B322" s="67"/>
      <c r="C322" s="68"/>
      <c r="D322" s="68"/>
      <c r="E322" s="68"/>
      <c r="F322" s="68"/>
      <c r="G322" s="69" t="s">
        <v>66</v>
      </c>
      <c r="H322" s="69" t="s">
        <v>66</v>
      </c>
      <c r="I322" s="71"/>
    </row>
    <row r="323" spans="2:9" ht="15.5">
      <c r="B323" s="67"/>
      <c r="C323" s="68"/>
      <c r="D323" s="68"/>
      <c r="E323" s="68"/>
      <c r="F323" s="68"/>
      <c r="G323" s="69" t="s">
        <v>66</v>
      </c>
      <c r="H323" s="69" t="s">
        <v>66</v>
      </c>
      <c r="I323" s="71"/>
    </row>
    <row r="324" spans="2:9" ht="15.5">
      <c r="B324" s="67"/>
      <c r="C324" s="68"/>
      <c r="D324" s="68"/>
      <c r="E324" s="68"/>
      <c r="F324" s="68"/>
      <c r="G324" s="69" t="s">
        <v>66</v>
      </c>
      <c r="H324" s="69" t="s">
        <v>66</v>
      </c>
      <c r="I324" s="71"/>
    </row>
    <row r="325" spans="2:9" ht="15.5">
      <c r="B325" s="67"/>
      <c r="C325" s="68"/>
      <c r="D325" s="68"/>
      <c r="E325" s="68"/>
      <c r="F325" s="68"/>
      <c r="G325" s="69" t="s">
        <v>66</v>
      </c>
      <c r="H325" s="69" t="s">
        <v>66</v>
      </c>
      <c r="I325" s="71"/>
    </row>
    <row r="326" spans="2:9" ht="15.5">
      <c r="B326" s="67"/>
      <c r="C326" s="68"/>
      <c r="D326" s="68"/>
      <c r="E326" s="68"/>
      <c r="F326" s="68"/>
      <c r="G326" s="69" t="s">
        <v>66</v>
      </c>
      <c r="H326" s="69" t="s">
        <v>66</v>
      </c>
      <c r="I326" s="71"/>
    </row>
    <row r="327" spans="2:9" ht="15.5">
      <c r="B327" s="67"/>
      <c r="C327" s="68"/>
      <c r="D327" s="68"/>
      <c r="E327" s="68"/>
      <c r="F327" s="68"/>
      <c r="G327" s="69" t="s">
        <v>66</v>
      </c>
      <c r="H327" s="69" t="s">
        <v>66</v>
      </c>
      <c r="I327" s="71"/>
    </row>
    <row r="328" spans="2:9" ht="15.5">
      <c r="B328" s="67"/>
      <c r="C328" s="68"/>
      <c r="D328" s="68"/>
      <c r="E328" s="68"/>
      <c r="F328" s="68"/>
      <c r="G328" s="69" t="s">
        <v>66</v>
      </c>
      <c r="H328" s="69" t="s">
        <v>66</v>
      </c>
      <c r="I328" s="71"/>
    </row>
    <row r="329" spans="2:9" ht="15.5">
      <c r="B329" s="67"/>
      <c r="C329" s="68"/>
      <c r="D329" s="68"/>
      <c r="E329" s="68"/>
      <c r="F329" s="68"/>
      <c r="G329" s="69" t="s">
        <v>66</v>
      </c>
      <c r="H329" s="69" t="s">
        <v>66</v>
      </c>
      <c r="I329" s="71"/>
    </row>
    <row r="330" spans="2:9" ht="15.5">
      <c r="B330" s="67"/>
      <c r="C330" s="68"/>
      <c r="D330" s="68"/>
      <c r="E330" s="68"/>
      <c r="F330" s="68"/>
      <c r="G330" s="69" t="s">
        <v>66</v>
      </c>
      <c r="H330" s="69" t="s">
        <v>66</v>
      </c>
      <c r="I330" s="71"/>
    </row>
    <row r="331" spans="2:9" ht="15.5">
      <c r="B331" s="67"/>
      <c r="C331" s="68"/>
      <c r="D331" s="68"/>
      <c r="E331" s="68"/>
      <c r="F331" s="68"/>
      <c r="G331" s="69" t="s">
        <v>66</v>
      </c>
      <c r="H331" s="69" t="s">
        <v>66</v>
      </c>
      <c r="I331" s="71"/>
    </row>
    <row r="332" spans="2:9" ht="15.5">
      <c r="B332" s="67"/>
      <c r="C332" s="68"/>
      <c r="D332" s="68"/>
      <c r="E332" s="68"/>
      <c r="F332" s="68"/>
      <c r="G332" s="69" t="s">
        <v>66</v>
      </c>
      <c r="H332" s="69" t="s">
        <v>66</v>
      </c>
      <c r="I332" s="71"/>
    </row>
    <row r="333" spans="2:9" ht="15.5">
      <c r="B333" s="67"/>
      <c r="C333" s="68"/>
      <c r="D333" s="68"/>
      <c r="E333" s="68"/>
      <c r="F333" s="68"/>
      <c r="G333" s="69" t="s">
        <v>66</v>
      </c>
      <c r="H333" s="69" t="s">
        <v>66</v>
      </c>
      <c r="I333" s="71"/>
    </row>
    <row r="334" spans="2:9" ht="15.5">
      <c r="B334" s="67"/>
      <c r="C334" s="68"/>
      <c r="D334" s="68"/>
      <c r="E334" s="68"/>
      <c r="F334" s="68"/>
      <c r="G334" s="69" t="s">
        <v>66</v>
      </c>
      <c r="H334" s="69" t="s">
        <v>66</v>
      </c>
      <c r="I334" s="71"/>
    </row>
    <row r="335" spans="2:9" ht="15.5">
      <c r="B335" s="67"/>
      <c r="C335" s="68"/>
      <c r="D335" s="68"/>
      <c r="E335" s="68"/>
      <c r="F335" s="68"/>
      <c r="G335" s="69" t="s">
        <v>66</v>
      </c>
      <c r="H335" s="69" t="s">
        <v>66</v>
      </c>
      <c r="I335" s="71"/>
    </row>
    <row r="336" spans="2:9" ht="15.5">
      <c r="B336" s="67"/>
      <c r="C336" s="68"/>
      <c r="D336" s="68"/>
      <c r="E336" s="68"/>
      <c r="F336" s="68"/>
      <c r="G336" s="69" t="s">
        <v>66</v>
      </c>
      <c r="H336" s="69" t="s">
        <v>66</v>
      </c>
      <c r="I336" s="71"/>
    </row>
    <row r="337" spans="2:9" ht="15.5">
      <c r="B337" s="67"/>
      <c r="C337" s="68"/>
      <c r="D337" s="68"/>
      <c r="E337" s="68"/>
      <c r="F337" s="68"/>
      <c r="G337" s="69" t="s">
        <v>66</v>
      </c>
      <c r="H337" s="69" t="s">
        <v>66</v>
      </c>
      <c r="I337" s="71"/>
    </row>
    <row r="338" spans="2:9" ht="15.5">
      <c r="B338" s="67"/>
      <c r="C338" s="68"/>
      <c r="D338" s="68"/>
      <c r="E338" s="68"/>
      <c r="F338" s="68"/>
      <c r="G338" s="69" t="s">
        <v>66</v>
      </c>
      <c r="H338" s="69" t="s">
        <v>66</v>
      </c>
      <c r="I338" s="71"/>
    </row>
    <row r="339" spans="2:9" ht="15.5">
      <c r="B339" s="67"/>
      <c r="C339" s="68"/>
      <c r="D339" s="68"/>
      <c r="E339" s="68"/>
      <c r="F339" s="68"/>
      <c r="G339" s="69" t="s">
        <v>66</v>
      </c>
      <c r="H339" s="69" t="s">
        <v>66</v>
      </c>
      <c r="I339" s="71"/>
    </row>
    <row r="340" spans="2:9" ht="15.5">
      <c r="B340" s="67"/>
      <c r="C340" s="68"/>
      <c r="D340" s="68"/>
      <c r="E340" s="68"/>
      <c r="F340" s="68"/>
      <c r="G340" s="69" t="s">
        <v>66</v>
      </c>
      <c r="H340" s="69" t="s">
        <v>66</v>
      </c>
      <c r="I340" s="71"/>
    </row>
    <row r="341" spans="2:9" ht="15.5">
      <c r="B341" s="67"/>
      <c r="C341" s="68"/>
      <c r="D341" s="68"/>
      <c r="E341" s="68"/>
      <c r="F341" s="68"/>
      <c r="G341" s="69" t="s">
        <v>66</v>
      </c>
      <c r="H341" s="69" t="s">
        <v>66</v>
      </c>
      <c r="I341" s="71"/>
    </row>
    <row r="342" spans="2:9" ht="15.5">
      <c r="B342" s="67"/>
      <c r="C342" s="68"/>
      <c r="D342" s="68"/>
      <c r="E342" s="68"/>
      <c r="F342" s="68"/>
      <c r="G342" s="69" t="s">
        <v>66</v>
      </c>
      <c r="H342" s="69" t="s">
        <v>66</v>
      </c>
      <c r="I342" s="71"/>
    </row>
    <row r="343" spans="2:9" ht="15.5">
      <c r="B343" s="67"/>
      <c r="C343" s="68"/>
      <c r="D343" s="68"/>
      <c r="E343" s="68"/>
      <c r="F343" s="68"/>
      <c r="G343" s="69" t="s">
        <v>66</v>
      </c>
      <c r="H343" s="69" t="s">
        <v>66</v>
      </c>
      <c r="I343" s="71"/>
    </row>
    <row r="344" spans="2:9" ht="15.5">
      <c r="B344" s="67"/>
      <c r="C344" s="68"/>
      <c r="D344" s="68"/>
      <c r="E344" s="68"/>
      <c r="F344" s="68"/>
      <c r="G344" s="69" t="s">
        <v>66</v>
      </c>
      <c r="H344" s="69" t="s">
        <v>66</v>
      </c>
      <c r="I344" s="71"/>
    </row>
    <row r="345" spans="2:9" ht="15.5">
      <c r="B345" s="67"/>
      <c r="C345" s="68"/>
      <c r="D345" s="68"/>
      <c r="E345" s="68"/>
      <c r="F345" s="68"/>
      <c r="G345" s="69" t="s">
        <v>66</v>
      </c>
      <c r="H345" s="69" t="s">
        <v>66</v>
      </c>
      <c r="I345" s="71"/>
    </row>
    <row r="346" spans="2:9" ht="15.5">
      <c r="B346" s="67"/>
      <c r="C346" s="68"/>
      <c r="D346" s="68"/>
      <c r="E346" s="68"/>
      <c r="F346" s="68"/>
      <c r="G346" s="69" t="s">
        <v>66</v>
      </c>
      <c r="H346" s="69" t="s">
        <v>66</v>
      </c>
      <c r="I346" s="71"/>
    </row>
    <row r="347" spans="2:9" ht="15.5">
      <c r="B347" s="67"/>
      <c r="C347" s="68"/>
      <c r="D347" s="68"/>
      <c r="E347" s="68"/>
      <c r="F347" s="68"/>
      <c r="G347" s="69" t="s">
        <v>66</v>
      </c>
      <c r="H347" s="69" t="s">
        <v>66</v>
      </c>
      <c r="I347" s="71"/>
    </row>
    <row r="348" spans="2:9" ht="15.5">
      <c r="B348" s="67"/>
      <c r="C348" s="68"/>
      <c r="D348" s="68"/>
      <c r="E348" s="68"/>
      <c r="F348" s="68"/>
      <c r="G348" s="69" t="s">
        <v>66</v>
      </c>
      <c r="H348" s="69" t="s">
        <v>66</v>
      </c>
      <c r="I348" s="71"/>
    </row>
    <row r="349" spans="2:9" ht="15.5">
      <c r="B349" s="67"/>
      <c r="C349" s="68"/>
      <c r="D349" s="68"/>
      <c r="E349" s="68"/>
      <c r="F349" s="68"/>
      <c r="G349" s="69" t="s">
        <v>66</v>
      </c>
      <c r="H349" s="69" t="s">
        <v>66</v>
      </c>
      <c r="I349" s="71"/>
    </row>
    <row r="350" spans="2:9" ht="15.5">
      <c r="B350" s="67"/>
      <c r="C350" s="68"/>
      <c r="D350" s="68"/>
      <c r="E350" s="68"/>
      <c r="F350" s="68"/>
      <c r="G350" s="69" t="s">
        <v>66</v>
      </c>
      <c r="H350" s="69" t="s">
        <v>66</v>
      </c>
      <c r="I350" s="71"/>
    </row>
    <row r="351" spans="2:9" ht="15.5">
      <c r="B351" s="67"/>
      <c r="C351" s="68"/>
      <c r="D351" s="68"/>
      <c r="E351" s="68"/>
      <c r="F351" s="68"/>
      <c r="G351" s="69" t="s">
        <v>66</v>
      </c>
      <c r="H351" s="69" t="s">
        <v>66</v>
      </c>
      <c r="I351" s="71"/>
    </row>
    <row r="352" spans="2:9" ht="15.5">
      <c r="B352" s="67"/>
      <c r="C352" s="68"/>
      <c r="D352" s="68"/>
      <c r="E352" s="68"/>
      <c r="F352" s="68"/>
      <c r="G352" s="69" t="s">
        <v>66</v>
      </c>
      <c r="H352" s="69" t="s">
        <v>66</v>
      </c>
      <c r="I352" s="71"/>
    </row>
    <row r="353" spans="2:9" ht="15.5">
      <c r="B353" s="67"/>
      <c r="C353" s="68"/>
      <c r="D353" s="68"/>
      <c r="E353" s="68"/>
      <c r="F353" s="68"/>
      <c r="G353" s="69" t="s">
        <v>66</v>
      </c>
      <c r="H353" s="69" t="s">
        <v>66</v>
      </c>
      <c r="I353" s="71"/>
    </row>
    <row r="354" spans="2:9" ht="15.5">
      <c r="B354" s="67"/>
      <c r="C354" s="68"/>
      <c r="D354" s="68"/>
      <c r="E354" s="68"/>
      <c r="F354" s="68"/>
      <c r="G354" s="69" t="s">
        <v>66</v>
      </c>
      <c r="H354" s="69" t="s">
        <v>66</v>
      </c>
      <c r="I354" s="71"/>
    </row>
    <row r="355" spans="2:9" ht="15.5">
      <c r="B355" s="67"/>
      <c r="C355" s="68"/>
      <c r="D355" s="68"/>
      <c r="E355" s="68"/>
      <c r="F355" s="68"/>
      <c r="G355" s="69" t="s">
        <v>66</v>
      </c>
      <c r="H355" s="69" t="s">
        <v>66</v>
      </c>
      <c r="I355" s="71"/>
    </row>
    <row r="356" spans="2:9" ht="15.5">
      <c r="B356" s="67"/>
      <c r="C356" s="68"/>
      <c r="D356" s="68"/>
      <c r="E356" s="68"/>
      <c r="F356" s="68"/>
      <c r="G356" s="69" t="s">
        <v>66</v>
      </c>
      <c r="H356" s="69" t="s">
        <v>66</v>
      </c>
      <c r="I356" s="71"/>
    </row>
    <row r="357" spans="2:9" ht="15.5">
      <c r="B357" s="67"/>
      <c r="C357" s="68"/>
      <c r="D357" s="68"/>
      <c r="E357" s="68"/>
      <c r="F357" s="68"/>
      <c r="G357" s="69" t="s">
        <v>66</v>
      </c>
      <c r="H357" s="69" t="s">
        <v>66</v>
      </c>
      <c r="I357" s="71"/>
    </row>
    <row r="358" spans="2:9" ht="15.5">
      <c r="B358" s="67"/>
      <c r="C358" s="68"/>
      <c r="D358" s="68"/>
      <c r="E358" s="68"/>
      <c r="F358" s="68"/>
      <c r="G358" s="69" t="s">
        <v>66</v>
      </c>
      <c r="H358" s="69" t="s">
        <v>66</v>
      </c>
      <c r="I358" s="71"/>
    </row>
    <row r="359" spans="2:9" ht="15.5">
      <c r="B359" s="67"/>
      <c r="C359" s="68"/>
      <c r="D359" s="68"/>
      <c r="E359" s="68"/>
      <c r="F359" s="68"/>
      <c r="G359" s="69" t="s">
        <v>66</v>
      </c>
      <c r="H359" s="69" t="s">
        <v>66</v>
      </c>
      <c r="I359" s="71"/>
    </row>
    <row r="360" spans="2:9" ht="15.5">
      <c r="B360" s="67"/>
      <c r="C360" s="68"/>
      <c r="D360" s="68"/>
      <c r="E360" s="68"/>
      <c r="F360" s="68"/>
      <c r="G360" s="69" t="s">
        <v>66</v>
      </c>
      <c r="H360" s="69" t="s">
        <v>66</v>
      </c>
      <c r="I360" s="71"/>
    </row>
    <row r="361" spans="2:9" ht="15.5">
      <c r="B361" s="67"/>
      <c r="C361" s="68"/>
      <c r="D361" s="68"/>
      <c r="E361" s="68"/>
      <c r="F361" s="68"/>
      <c r="G361" s="69" t="s">
        <v>66</v>
      </c>
      <c r="H361" s="69" t="s">
        <v>66</v>
      </c>
      <c r="I361" s="71"/>
    </row>
    <row r="362" spans="2:9" ht="15.5">
      <c r="B362" s="67"/>
      <c r="C362" s="68"/>
      <c r="D362" s="68"/>
      <c r="E362" s="68"/>
      <c r="F362" s="68"/>
      <c r="G362" s="69" t="s">
        <v>66</v>
      </c>
      <c r="H362" s="69" t="s">
        <v>66</v>
      </c>
      <c r="I362" s="71"/>
    </row>
    <row r="363" spans="2:9" ht="15.5">
      <c r="B363" s="67"/>
      <c r="C363" s="68"/>
      <c r="D363" s="68"/>
      <c r="E363" s="68"/>
      <c r="F363" s="68"/>
      <c r="G363" s="69" t="s">
        <v>66</v>
      </c>
      <c r="H363" s="69" t="s">
        <v>66</v>
      </c>
      <c r="I363" s="71"/>
    </row>
    <row r="364" spans="2:9" ht="15.5">
      <c r="B364" s="67"/>
      <c r="C364" s="68"/>
      <c r="D364" s="68"/>
      <c r="E364" s="68"/>
      <c r="F364" s="68"/>
      <c r="G364" s="69" t="s">
        <v>66</v>
      </c>
      <c r="H364" s="69" t="s">
        <v>66</v>
      </c>
      <c r="I364" s="71"/>
    </row>
    <row r="365" spans="2:9" ht="15.5">
      <c r="B365" s="67"/>
      <c r="C365" s="68"/>
      <c r="D365" s="68"/>
      <c r="E365" s="68"/>
      <c r="F365" s="68"/>
      <c r="G365" s="69" t="s">
        <v>66</v>
      </c>
      <c r="H365" s="69" t="s">
        <v>66</v>
      </c>
      <c r="I365" s="71"/>
    </row>
    <row r="366" spans="2:9" ht="15.5">
      <c r="B366" s="67"/>
      <c r="C366" s="68"/>
      <c r="D366" s="68"/>
      <c r="E366" s="68"/>
      <c r="F366" s="68"/>
      <c r="G366" s="69" t="s">
        <v>66</v>
      </c>
      <c r="H366" s="69" t="s">
        <v>66</v>
      </c>
      <c r="I366" s="71"/>
    </row>
    <row r="367" spans="2:9" ht="15.5">
      <c r="B367" s="67"/>
      <c r="C367" s="68"/>
      <c r="D367" s="68"/>
      <c r="E367" s="68"/>
      <c r="F367" s="68"/>
      <c r="G367" s="69" t="s">
        <v>66</v>
      </c>
      <c r="H367" s="69" t="s">
        <v>66</v>
      </c>
      <c r="I367" s="71"/>
    </row>
    <row r="368" spans="2:9" ht="15.5">
      <c r="B368" s="67"/>
      <c r="C368" s="68"/>
      <c r="D368" s="68"/>
      <c r="E368" s="68"/>
      <c r="F368" s="68"/>
      <c r="G368" s="69" t="s">
        <v>66</v>
      </c>
      <c r="H368" s="69" t="s">
        <v>66</v>
      </c>
      <c r="I368" s="71"/>
    </row>
    <row r="369" spans="2:9" ht="15.5">
      <c r="B369" s="67"/>
      <c r="C369" s="68"/>
      <c r="D369" s="68"/>
      <c r="E369" s="68"/>
      <c r="F369" s="68"/>
      <c r="G369" s="69" t="s">
        <v>66</v>
      </c>
      <c r="H369" s="69" t="s">
        <v>66</v>
      </c>
      <c r="I369" s="71"/>
    </row>
    <row r="370" spans="2:9" ht="15.5">
      <c r="B370" s="67"/>
      <c r="C370" s="68"/>
      <c r="D370" s="68"/>
      <c r="E370" s="68"/>
      <c r="F370" s="68"/>
      <c r="G370" s="69" t="s">
        <v>66</v>
      </c>
      <c r="H370" s="69" t="s">
        <v>66</v>
      </c>
      <c r="I370" s="71"/>
    </row>
    <row r="371" spans="2:9" ht="15.5">
      <c r="B371" s="67"/>
      <c r="C371" s="68"/>
      <c r="D371" s="68"/>
      <c r="E371" s="68"/>
      <c r="F371" s="68"/>
      <c r="G371" s="69" t="s">
        <v>66</v>
      </c>
      <c r="H371" s="69" t="s">
        <v>66</v>
      </c>
      <c r="I371" s="71"/>
    </row>
    <row r="372" spans="2:9" ht="15.5">
      <c r="B372" s="67"/>
      <c r="C372" s="68"/>
      <c r="D372" s="68"/>
      <c r="E372" s="68"/>
      <c r="F372" s="68"/>
      <c r="G372" s="69" t="s">
        <v>66</v>
      </c>
      <c r="H372" s="69" t="s">
        <v>66</v>
      </c>
      <c r="I372" s="71"/>
    </row>
    <row r="373" spans="2:9" ht="15.5">
      <c r="B373" s="67"/>
      <c r="C373" s="68"/>
      <c r="D373" s="68"/>
      <c r="E373" s="68"/>
      <c r="F373" s="68"/>
      <c r="G373" s="69" t="s">
        <v>66</v>
      </c>
      <c r="H373" s="69" t="s">
        <v>66</v>
      </c>
      <c r="I373" s="71"/>
    </row>
    <row r="374" spans="2:9" ht="15.5">
      <c r="B374" s="67"/>
      <c r="C374" s="68"/>
      <c r="D374" s="68"/>
      <c r="E374" s="68"/>
      <c r="F374" s="68"/>
      <c r="G374" s="69" t="s">
        <v>66</v>
      </c>
      <c r="H374" s="69" t="s">
        <v>66</v>
      </c>
      <c r="I374" s="71"/>
    </row>
    <row r="375" spans="2:9" ht="15.5">
      <c r="B375" s="67"/>
      <c r="C375" s="68"/>
      <c r="D375" s="68"/>
      <c r="E375" s="68"/>
      <c r="F375" s="68"/>
      <c r="G375" s="69" t="s">
        <v>66</v>
      </c>
      <c r="H375" s="69" t="s">
        <v>66</v>
      </c>
      <c r="I375" s="71"/>
    </row>
    <row r="376" spans="2:9" ht="15.5">
      <c r="B376" s="67"/>
      <c r="C376" s="68"/>
      <c r="D376" s="68"/>
      <c r="E376" s="68"/>
      <c r="F376" s="68"/>
      <c r="G376" s="69" t="s">
        <v>66</v>
      </c>
      <c r="H376" s="69" t="s">
        <v>66</v>
      </c>
      <c r="I376" s="71"/>
    </row>
    <row r="377" spans="2:9" ht="15.5">
      <c r="B377" s="67"/>
      <c r="C377" s="68"/>
      <c r="D377" s="68"/>
      <c r="E377" s="68"/>
      <c r="F377" s="68"/>
      <c r="G377" s="69" t="s">
        <v>66</v>
      </c>
      <c r="H377" s="69" t="s">
        <v>66</v>
      </c>
      <c r="I377" s="71"/>
    </row>
    <row r="378" spans="2:9" ht="15.5">
      <c r="B378" s="67"/>
      <c r="C378" s="68"/>
      <c r="D378" s="68"/>
      <c r="E378" s="68"/>
      <c r="F378" s="68"/>
      <c r="G378" s="69" t="s">
        <v>66</v>
      </c>
      <c r="H378" s="69" t="s">
        <v>66</v>
      </c>
      <c r="I378" s="71"/>
    </row>
    <row r="379" spans="2:9" ht="15.5">
      <c r="B379" s="67"/>
      <c r="C379" s="68"/>
      <c r="D379" s="68"/>
      <c r="E379" s="68"/>
      <c r="F379" s="68"/>
      <c r="G379" s="69" t="s">
        <v>66</v>
      </c>
      <c r="H379" s="69" t="s">
        <v>66</v>
      </c>
      <c r="I379" s="71"/>
    </row>
    <row r="380" spans="2:9" ht="15.5">
      <c r="B380" s="67"/>
      <c r="C380" s="68"/>
      <c r="D380" s="68"/>
      <c r="E380" s="68"/>
      <c r="F380" s="68"/>
      <c r="G380" s="69" t="s">
        <v>66</v>
      </c>
      <c r="H380" s="69" t="s">
        <v>66</v>
      </c>
      <c r="I380" s="71"/>
    </row>
    <row r="381" spans="2:9" ht="15.5">
      <c r="B381" s="67"/>
      <c r="C381" s="68"/>
      <c r="D381" s="68"/>
      <c r="E381" s="68"/>
      <c r="F381" s="68"/>
      <c r="G381" s="69" t="s">
        <v>66</v>
      </c>
      <c r="H381" s="69" t="s">
        <v>66</v>
      </c>
      <c r="I381" s="71"/>
    </row>
    <row r="382" spans="2:9" ht="15.5">
      <c r="B382" s="67"/>
      <c r="C382" s="68"/>
      <c r="D382" s="68"/>
      <c r="E382" s="68"/>
      <c r="F382" s="68"/>
      <c r="G382" s="69" t="s">
        <v>66</v>
      </c>
      <c r="H382" s="69" t="s">
        <v>66</v>
      </c>
      <c r="I382" s="71"/>
    </row>
    <row r="383" spans="2:9" ht="15.5">
      <c r="B383" s="67"/>
      <c r="C383" s="68"/>
      <c r="D383" s="68"/>
      <c r="E383" s="68"/>
      <c r="F383" s="68"/>
      <c r="G383" s="69" t="s">
        <v>66</v>
      </c>
      <c r="H383" s="69" t="s">
        <v>66</v>
      </c>
      <c r="I383" s="71"/>
    </row>
    <row r="384" spans="2:9" ht="15.5">
      <c r="B384" s="67"/>
      <c r="C384" s="68"/>
      <c r="D384" s="68"/>
      <c r="E384" s="68"/>
      <c r="F384" s="68"/>
      <c r="G384" s="69" t="s">
        <v>66</v>
      </c>
      <c r="H384" s="69" t="s">
        <v>66</v>
      </c>
      <c r="I384" s="71"/>
    </row>
    <row r="385" spans="2:9" ht="15.5">
      <c r="B385" s="67"/>
      <c r="C385" s="68"/>
      <c r="D385" s="68"/>
      <c r="E385" s="68"/>
      <c r="F385" s="68"/>
      <c r="G385" s="69" t="s">
        <v>66</v>
      </c>
      <c r="H385" s="69" t="s">
        <v>66</v>
      </c>
      <c r="I385" s="71"/>
    </row>
    <row r="386" spans="2:9" ht="15.5">
      <c r="B386" s="67"/>
      <c r="C386" s="68"/>
      <c r="D386" s="68"/>
      <c r="E386" s="68"/>
      <c r="F386" s="68"/>
      <c r="G386" s="69" t="s">
        <v>66</v>
      </c>
      <c r="H386" s="69" t="s">
        <v>66</v>
      </c>
      <c r="I386" s="71"/>
    </row>
    <row r="387" spans="2:9" ht="15.5">
      <c r="B387" s="67"/>
      <c r="C387" s="68"/>
      <c r="D387" s="68"/>
      <c r="E387" s="68"/>
      <c r="F387" s="68"/>
      <c r="G387" s="69" t="s">
        <v>66</v>
      </c>
      <c r="H387" s="69" t="s">
        <v>66</v>
      </c>
      <c r="I387" s="71"/>
    </row>
    <row r="388" spans="2:9" ht="15.5">
      <c r="B388" s="67"/>
      <c r="C388" s="68"/>
      <c r="D388" s="68"/>
      <c r="E388" s="68"/>
      <c r="F388" s="68"/>
      <c r="G388" s="69" t="s">
        <v>66</v>
      </c>
      <c r="H388" s="69" t="s">
        <v>66</v>
      </c>
      <c r="I388" s="71"/>
    </row>
    <row r="389" spans="2:9" ht="15.5">
      <c r="B389" s="67"/>
      <c r="C389" s="68"/>
      <c r="D389" s="68"/>
      <c r="E389" s="68"/>
      <c r="F389" s="68"/>
      <c r="G389" s="69" t="s">
        <v>66</v>
      </c>
      <c r="H389" s="69" t="s">
        <v>66</v>
      </c>
      <c r="I389" s="71"/>
    </row>
    <row r="390" spans="2:9" ht="15.5">
      <c r="B390" s="67"/>
      <c r="C390" s="68"/>
      <c r="D390" s="68"/>
      <c r="E390" s="68"/>
      <c r="F390" s="68"/>
      <c r="G390" s="69" t="s">
        <v>66</v>
      </c>
      <c r="H390" s="69" t="s">
        <v>66</v>
      </c>
      <c r="I390" s="71"/>
    </row>
    <row r="391" spans="2:9" ht="15.5">
      <c r="B391" s="67"/>
      <c r="C391" s="68"/>
      <c r="D391" s="68"/>
      <c r="E391" s="68"/>
      <c r="F391" s="68"/>
      <c r="G391" s="69" t="s">
        <v>66</v>
      </c>
      <c r="H391" s="69" t="s">
        <v>66</v>
      </c>
      <c r="I391" s="71"/>
    </row>
    <row r="392" spans="2:9" ht="15.5">
      <c r="B392" s="67"/>
      <c r="C392" s="68"/>
      <c r="D392" s="68"/>
      <c r="E392" s="68"/>
      <c r="F392" s="68"/>
      <c r="G392" s="69" t="s">
        <v>66</v>
      </c>
      <c r="H392" s="69" t="s">
        <v>66</v>
      </c>
      <c r="I392" s="71"/>
    </row>
    <row r="393" spans="2:9" ht="15.5">
      <c r="B393" s="67"/>
      <c r="C393" s="68"/>
      <c r="D393" s="68"/>
      <c r="E393" s="68"/>
      <c r="F393" s="68"/>
      <c r="G393" s="69" t="s">
        <v>66</v>
      </c>
      <c r="H393" s="69" t="s">
        <v>66</v>
      </c>
      <c r="I393" s="71"/>
    </row>
    <row r="394" spans="2:9" ht="15.5">
      <c r="B394" s="67"/>
      <c r="C394" s="68"/>
      <c r="D394" s="68"/>
      <c r="E394" s="68"/>
      <c r="F394" s="68"/>
      <c r="G394" s="69" t="s">
        <v>66</v>
      </c>
      <c r="H394" s="69" t="s">
        <v>66</v>
      </c>
      <c r="I394" s="71"/>
    </row>
    <row r="395" spans="2:9" ht="15.5">
      <c r="B395" s="67"/>
      <c r="C395" s="68"/>
      <c r="D395" s="68"/>
      <c r="E395" s="68"/>
      <c r="F395" s="68"/>
      <c r="G395" s="69" t="s">
        <v>66</v>
      </c>
      <c r="H395" s="69" t="s">
        <v>66</v>
      </c>
      <c r="I395" s="71"/>
    </row>
    <row r="396" spans="2:9" ht="15.5">
      <c r="B396" s="67"/>
      <c r="C396" s="68"/>
      <c r="D396" s="68"/>
      <c r="E396" s="68"/>
      <c r="F396" s="68"/>
      <c r="G396" s="69" t="s">
        <v>66</v>
      </c>
      <c r="H396" s="69" t="s">
        <v>66</v>
      </c>
      <c r="I396" s="71"/>
    </row>
    <row r="397" spans="2:9" ht="15.5">
      <c r="B397" s="67"/>
      <c r="C397" s="68"/>
      <c r="D397" s="68"/>
      <c r="E397" s="68"/>
      <c r="F397" s="68"/>
      <c r="G397" s="69" t="s">
        <v>66</v>
      </c>
      <c r="H397" s="69" t="s">
        <v>66</v>
      </c>
      <c r="I397" s="71"/>
    </row>
    <row r="398" spans="2:9" ht="15.5">
      <c r="B398" s="67"/>
      <c r="C398" s="68"/>
      <c r="D398" s="68"/>
      <c r="E398" s="68"/>
      <c r="F398" s="68"/>
      <c r="G398" s="69" t="s">
        <v>66</v>
      </c>
      <c r="H398" s="69" t="s">
        <v>66</v>
      </c>
      <c r="I398" s="71"/>
    </row>
    <row r="399" spans="2:9" ht="15.5">
      <c r="B399" s="67"/>
      <c r="C399" s="68"/>
      <c r="D399" s="68"/>
      <c r="E399" s="68"/>
      <c r="F399" s="68"/>
      <c r="G399" s="69" t="s">
        <v>66</v>
      </c>
      <c r="H399" s="69" t="s">
        <v>66</v>
      </c>
      <c r="I399" s="71"/>
    </row>
    <row r="400" spans="2:9" ht="15.5">
      <c r="B400" s="67"/>
      <c r="C400" s="68"/>
      <c r="D400" s="68"/>
      <c r="E400" s="68"/>
      <c r="F400" s="68"/>
      <c r="G400" s="69" t="s">
        <v>66</v>
      </c>
      <c r="H400" s="69" t="s">
        <v>66</v>
      </c>
      <c r="I400" s="71"/>
    </row>
    <row r="401" spans="2:9" ht="15.5">
      <c r="B401" s="67"/>
      <c r="C401" s="68"/>
      <c r="D401" s="68"/>
      <c r="E401" s="68"/>
      <c r="F401" s="68"/>
      <c r="G401" s="69" t="s">
        <v>66</v>
      </c>
      <c r="H401" s="69" t="s">
        <v>66</v>
      </c>
      <c r="I401" s="71"/>
    </row>
    <row r="402" spans="2:9" ht="15.5">
      <c r="B402" s="67"/>
      <c r="C402" s="68"/>
      <c r="D402" s="68"/>
      <c r="E402" s="68"/>
      <c r="F402" s="68"/>
      <c r="G402" s="69" t="s">
        <v>66</v>
      </c>
      <c r="H402" s="69" t="s">
        <v>66</v>
      </c>
      <c r="I402" s="71"/>
    </row>
    <row r="403" spans="2:9" ht="15.5">
      <c r="B403" s="67"/>
      <c r="C403" s="68"/>
      <c r="D403" s="68"/>
      <c r="E403" s="68"/>
      <c r="F403" s="68"/>
      <c r="G403" s="69" t="s">
        <v>66</v>
      </c>
      <c r="H403" s="69" t="s">
        <v>66</v>
      </c>
      <c r="I403" s="71"/>
    </row>
    <row r="404" spans="2:9" ht="15.5">
      <c r="B404" s="67"/>
      <c r="C404" s="68"/>
      <c r="D404" s="68"/>
      <c r="E404" s="68"/>
      <c r="F404" s="68"/>
      <c r="G404" s="69" t="s">
        <v>66</v>
      </c>
      <c r="H404" s="69" t="s">
        <v>66</v>
      </c>
      <c r="I404" s="71"/>
    </row>
    <row r="405" spans="2:9" ht="15.5">
      <c r="B405" s="67"/>
      <c r="C405" s="68"/>
      <c r="D405" s="68"/>
      <c r="E405" s="68"/>
      <c r="F405" s="68"/>
      <c r="G405" s="69" t="s">
        <v>66</v>
      </c>
      <c r="H405" s="69" t="s">
        <v>66</v>
      </c>
      <c r="I405" s="71"/>
    </row>
    <row r="406" spans="2:9" ht="15.5">
      <c r="B406" s="67"/>
      <c r="C406" s="68"/>
      <c r="D406" s="68"/>
      <c r="E406" s="68"/>
      <c r="F406" s="68"/>
      <c r="G406" s="69" t="s">
        <v>66</v>
      </c>
      <c r="H406" s="69" t="s">
        <v>66</v>
      </c>
      <c r="I406" s="71"/>
    </row>
    <row r="407" spans="2:9" ht="15.5">
      <c r="B407" s="67"/>
      <c r="C407" s="68"/>
      <c r="D407" s="68"/>
      <c r="E407" s="68"/>
      <c r="F407" s="68"/>
      <c r="G407" s="69" t="s">
        <v>66</v>
      </c>
      <c r="H407" s="69" t="s">
        <v>66</v>
      </c>
      <c r="I407" s="71"/>
    </row>
    <row r="408" spans="2:9" ht="15.5">
      <c r="B408" s="67"/>
      <c r="C408" s="68"/>
      <c r="D408" s="68"/>
      <c r="E408" s="68"/>
      <c r="F408" s="68"/>
      <c r="G408" s="69" t="s">
        <v>66</v>
      </c>
      <c r="H408" s="69" t="s">
        <v>66</v>
      </c>
      <c r="I408" s="71"/>
    </row>
    <row r="409" spans="2:9" ht="15.5">
      <c r="B409" s="67"/>
      <c r="C409" s="68"/>
      <c r="D409" s="68"/>
      <c r="E409" s="68"/>
      <c r="F409" s="68"/>
      <c r="G409" s="69" t="s">
        <v>66</v>
      </c>
      <c r="H409" s="69" t="s">
        <v>66</v>
      </c>
      <c r="I409" s="71"/>
    </row>
    <row r="410" spans="2:9" ht="15.5">
      <c r="B410" s="67"/>
      <c r="C410" s="68"/>
      <c r="D410" s="68"/>
      <c r="E410" s="68"/>
      <c r="F410" s="68"/>
      <c r="G410" s="69" t="s">
        <v>66</v>
      </c>
      <c r="H410" s="69" t="s">
        <v>66</v>
      </c>
      <c r="I410" s="71"/>
    </row>
    <row r="411" spans="2:9" ht="15.5">
      <c r="B411" s="67"/>
      <c r="C411" s="68"/>
      <c r="D411" s="68"/>
      <c r="E411" s="68"/>
      <c r="F411" s="68"/>
      <c r="G411" s="69" t="s">
        <v>66</v>
      </c>
      <c r="H411" s="69" t="s">
        <v>66</v>
      </c>
      <c r="I411" s="71"/>
    </row>
    <row r="412" spans="2:9" ht="15.5">
      <c r="B412" s="67"/>
      <c r="C412" s="68"/>
      <c r="D412" s="68"/>
      <c r="E412" s="68"/>
      <c r="F412" s="68"/>
      <c r="G412" s="69" t="s">
        <v>66</v>
      </c>
      <c r="H412" s="69" t="s">
        <v>66</v>
      </c>
      <c r="I412" s="71"/>
    </row>
    <row r="413" spans="2:9" ht="15.5">
      <c r="B413" s="67"/>
      <c r="C413" s="68"/>
      <c r="D413" s="68"/>
      <c r="E413" s="68"/>
      <c r="F413" s="68"/>
      <c r="G413" s="69" t="s">
        <v>66</v>
      </c>
      <c r="H413" s="69" t="s">
        <v>66</v>
      </c>
      <c r="I413" s="71"/>
    </row>
    <row r="414" spans="2:9" ht="15.5">
      <c r="B414" s="67"/>
      <c r="C414" s="68"/>
      <c r="D414" s="68"/>
      <c r="E414" s="68"/>
      <c r="F414" s="68"/>
      <c r="G414" s="69" t="s">
        <v>66</v>
      </c>
      <c r="H414" s="69" t="s">
        <v>66</v>
      </c>
      <c r="I414" s="71"/>
    </row>
    <row r="415" spans="2:9" ht="15.5">
      <c r="B415" s="67"/>
      <c r="C415" s="68"/>
      <c r="D415" s="68"/>
      <c r="E415" s="68"/>
      <c r="F415" s="68"/>
      <c r="G415" s="69" t="s">
        <v>66</v>
      </c>
      <c r="H415" s="69" t="s">
        <v>66</v>
      </c>
      <c r="I415" s="71"/>
    </row>
    <row r="416" spans="2:9" ht="15.5">
      <c r="B416" s="67"/>
      <c r="C416" s="68"/>
      <c r="D416" s="68"/>
      <c r="E416" s="68"/>
      <c r="F416" s="68"/>
      <c r="G416" s="69" t="s">
        <v>66</v>
      </c>
      <c r="H416" s="69" t="s">
        <v>66</v>
      </c>
      <c r="I416" s="71"/>
    </row>
    <row r="417" spans="2:9" ht="15.5">
      <c r="B417" s="67"/>
      <c r="C417" s="68"/>
      <c r="D417" s="68"/>
      <c r="E417" s="68"/>
      <c r="F417" s="68"/>
      <c r="G417" s="69" t="s">
        <v>66</v>
      </c>
      <c r="H417" s="69" t="s">
        <v>66</v>
      </c>
      <c r="I417" s="71"/>
    </row>
    <row r="418" spans="2:9" ht="15.5">
      <c r="B418" s="67"/>
      <c r="C418" s="68"/>
      <c r="D418" s="68"/>
      <c r="E418" s="68"/>
      <c r="F418" s="68"/>
      <c r="G418" s="69" t="s">
        <v>66</v>
      </c>
      <c r="H418" s="69" t="s">
        <v>66</v>
      </c>
      <c r="I418" s="71"/>
    </row>
    <row r="419" spans="2:9" ht="15.5">
      <c r="B419" s="67"/>
      <c r="C419" s="68"/>
      <c r="D419" s="68"/>
      <c r="E419" s="68"/>
      <c r="F419" s="68"/>
      <c r="G419" s="69" t="s">
        <v>66</v>
      </c>
      <c r="H419" s="69" t="s">
        <v>66</v>
      </c>
      <c r="I419" s="71"/>
    </row>
    <row r="420" spans="2:9" ht="15.5">
      <c r="B420" s="67"/>
      <c r="C420" s="68"/>
      <c r="D420" s="68"/>
      <c r="E420" s="68"/>
      <c r="F420" s="68"/>
      <c r="G420" s="69" t="s">
        <v>66</v>
      </c>
      <c r="H420" s="69" t="s">
        <v>66</v>
      </c>
      <c r="I420" s="71"/>
    </row>
    <row r="421" spans="2:9" ht="15.5">
      <c r="B421" s="67"/>
      <c r="C421" s="68"/>
      <c r="D421" s="68"/>
      <c r="E421" s="68"/>
      <c r="F421" s="68"/>
      <c r="G421" s="69" t="s">
        <v>66</v>
      </c>
      <c r="H421" s="69" t="s">
        <v>66</v>
      </c>
      <c r="I421" s="71"/>
    </row>
    <row r="422" spans="2:9" ht="15.5">
      <c r="B422" s="67"/>
      <c r="C422" s="68"/>
      <c r="D422" s="68"/>
      <c r="E422" s="68"/>
      <c r="F422" s="68"/>
      <c r="G422" s="69" t="s">
        <v>66</v>
      </c>
      <c r="H422" s="69" t="s">
        <v>66</v>
      </c>
      <c r="I422" s="71"/>
    </row>
    <row r="423" spans="2:9" ht="15.5">
      <c r="B423" s="67"/>
      <c r="C423" s="68"/>
      <c r="D423" s="68"/>
      <c r="E423" s="68"/>
      <c r="F423" s="68"/>
      <c r="G423" s="69" t="s">
        <v>66</v>
      </c>
      <c r="H423" s="69" t="s">
        <v>66</v>
      </c>
      <c r="I423" s="71"/>
    </row>
    <row r="424" spans="2:9" ht="15.5">
      <c r="B424" s="67"/>
      <c r="C424" s="68"/>
      <c r="D424" s="68"/>
      <c r="E424" s="68"/>
      <c r="F424" s="68"/>
      <c r="G424" s="69" t="s">
        <v>66</v>
      </c>
      <c r="H424" s="69" t="s">
        <v>66</v>
      </c>
      <c r="I424" s="71"/>
    </row>
    <row r="425" spans="2:9" ht="15.5">
      <c r="B425" s="67"/>
      <c r="C425" s="68"/>
      <c r="D425" s="68"/>
      <c r="E425" s="68"/>
      <c r="F425" s="68"/>
      <c r="G425" s="69" t="s">
        <v>66</v>
      </c>
      <c r="H425" s="69" t="s">
        <v>66</v>
      </c>
      <c r="I425" s="71"/>
    </row>
    <row r="426" spans="2:9" ht="15.5">
      <c r="B426" s="67"/>
      <c r="C426" s="68"/>
      <c r="D426" s="68"/>
      <c r="E426" s="68"/>
      <c r="F426" s="68"/>
      <c r="G426" s="69" t="s">
        <v>66</v>
      </c>
      <c r="H426" s="69" t="s">
        <v>66</v>
      </c>
      <c r="I426" s="71"/>
    </row>
    <row r="427" spans="2:9" ht="15.5">
      <c r="B427" s="67"/>
      <c r="C427" s="68"/>
      <c r="D427" s="68"/>
      <c r="E427" s="68"/>
      <c r="F427" s="68"/>
      <c r="G427" s="69" t="s">
        <v>66</v>
      </c>
      <c r="H427" s="69" t="s">
        <v>66</v>
      </c>
      <c r="I427" s="71"/>
    </row>
    <row r="428" spans="2:9" ht="15.5">
      <c r="B428" s="67"/>
      <c r="C428" s="68"/>
      <c r="D428" s="68"/>
      <c r="E428" s="68"/>
      <c r="F428" s="68"/>
      <c r="G428" s="69" t="s">
        <v>66</v>
      </c>
      <c r="H428" s="69" t="s">
        <v>66</v>
      </c>
      <c r="I428" s="71"/>
    </row>
    <row r="429" spans="2:9" ht="15.5">
      <c r="B429" s="67"/>
      <c r="C429" s="68"/>
      <c r="D429" s="68"/>
      <c r="E429" s="68"/>
      <c r="F429" s="68"/>
      <c r="G429" s="69" t="s">
        <v>66</v>
      </c>
      <c r="H429" s="69" t="s">
        <v>66</v>
      </c>
      <c r="I429" s="71"/>
    </row>
    <row r="430" spans="2:9" ht="15.5">
      <c r="B430" s="67"/>
      <c r="C430" s="68"/>
      <c r="D430" s="68"/>
      <c r="E430" s="68"/>
      <c r="F430" s="68"/>
      <c r="G430" s="69" t="s">
        <v>66</v>
      </c>
      <c r="H430" s="69" t="s">
        <v>66</v>
      </c>
      <c r="I430" s="71"/>
    </row>
    <row r="431" spans="2:9" ht="15.5">
      <c r="B431" s="67"/>
      <c r="C431" s="68"/>
      <c r="D431" s="68"/>
      <c r="E431" s="68"/>
      <c r="F431" s="68"/>
      <c r="G431" s="69" t="s">
        <v>66</v>
      </c>
      <c r="H431" s="69" t="s">
        <v>66</v>
      </c>
      <c r="I431" s="71"/>
    </row>
    <row r="432" spans="2:9" ht="15.5">
      <c r="B432" s="67"/>
      <c r="C432" s="68"/>
      <c r="D432" s="68"/>
      <c r="E432" s="68"/>
      <c r="F432" s="68"/>
      <c r="G432" s="69" t="s">
        <v>66</v>
      </c>
      <c r="H432" s="69" t="s">
        <v>66</v>
      </c>
      <c r="I432" s="71"/>
    </row>
    <row r="433" spans="2:9" ht="15.5">
      <c r="B433" s="67"/>
      <c r="C433" s="68"/>
      <c r="D433" s="68"/>
      <c r="E433" s="68"/>
      <c r="F433" s="68"/>
      <c r="G433" s="69" t="s">
        <v>66</v>
      </c>
      <c r="H433" s="69" t="s">
        <v>66</v>
      </c>
      <c r="I433" s="71"/>
    </row>
    <row r="434" spans="2:9" ht="15.5">
      <c r="B434" s="67"/>
      <c r="C434" s="68"/>
      <c r="D434" s="68"/>
      <c r="E434" s="68"/>
      <c r="F434" s="68"/>
      <c r="G434" s="69" t="s">
        <v>66</v>
      </c>
      <c r="H434" s="69" t="s">
        <v>66</v>
      </c>
      <c r="I434" s="71"/>
    </row>
    <row r="435" spans="2:9" ht="15.5">
      <c r="B435" s="67"/>
      <c r="C435" s="68"/>
      <c r="D435" s="68"/>
      <c r="E435" s="68"/>
      <c r="F435" s="68"/>
      <c r="G435" s="69" t="s">
        <v>66</v>
      </c>
      <c r="H435" s="69" t="s">
        <v>66</v>
      </c>
      <c r="I435" s="71"/>
    </row>
    <row r="436" spans="2:9" ht="15.5">
      <c r="B436" s="67"/>
      <c r="C436" s="68"/>
      <c r="D436" s="68"/>
      <c r="E436" s="68"/>
      <c r="F436" s="68"/>
      <c r="G436" s="69" t="s">
        <v>66</v>
      </c>
      <c r="H436" s="69" t="s">
        <v>66</v>
      </c>
      <c r="I436" s="71"/>
    </row>
    <row r="437" spans="2:9" ht="15.5">
      <c r="B437" s="67"/>
      <c r="C437" s="68"/>
      <c r="D437" s="68"/>
      <c r="E437" s="68"/>
      <c r="F437" s="68"/>
      <c r="G437" s="69" t="s">
        <v>66</v>
      </c>
      <c r="H437" s="69" t="s">
        <v>66</v>
      </c>
      <c r="I437" s="71"/>
    </row>
    <row r="438" spans="2:9" ht="15.5">
      <c r="B438" s="67"/>
      <c r="C438" s="68"/>
      <c r="D438" s="68"/>
      <c r="E438" s="68"/>
      <c r="F438" s="68"/>
      <c r="G438" s="69" t="s">
        <v>66</v>
      </c>
      <c r="H438" s="69" t="s">
        <v>66</v>
      </c>
      <c r="I438" s="71"/>
    </row>
    <row r="439" spans="2:9" ht="15.5">
      <c r="B439" s="67"/>
      <c r="C439" s="68"/>
      <c r="D439" s="68"/>
      <c r="E439" s="68"/>
      <c r="F439" s="68"/>
      <c r="G439" s="69" t="s">
        <v>66</v>
      </c>
      <c r="H439" s="69" t="s">
        <v>66</v>
      </c>
      <c r="I439" s="71"/>
    </row>
    <row r="440" spans="2:9" ht="15.5">
      <c r="B440" s="67"/>
      <c r="C440" s="68"/>
      <c r="D440" s="68"/>
      <c r="E440" s="68"/>
      <c r="F440" s="68"/>
      <c r="G440" s="69" t="s">
        <v>66</v>
      </c>
      <c r="H440" s="69" t="s">
        <v>66</v>
      </c>
      <c r="I440" s="71"/>
    </row>
    <row r="441" spans="2:9" ht="15.5">
      <c r="B441" s="67"/>
      <c r="C441" s="68"/>
      <c r="D441" s="68"/>
      <c r="E441" s="68"/>
      <c r="F441" s="68"/>
      <c r="G441" s="69" t="s">
        <v>66</v>
      </c>
      <c r="H441" s="69" t="s">
        <v>66</v>
      </c>
      <c r="I441" s="71"/>
    </row>
    <row r="442" spans="2:9" ht="15.5">
      <c r="B442" s="67"/>
      <c r="C442" s="68"/>
      <c r="D442" s="68"/>
      <c r="E442" s="68"/>
      <c r="F442" s="68"/>
      <c r="G442" s="69" t="s">
        <v>66</v>
      </c>
      <c r="H442" s="69" t="s">
        <v>66</v>
      </c>
      <c r="I442" s="71"/>
    </row>
    <row r="443" spans="2:9" ht="15.5">
      <c r="B443" s="67"/>
      <c r="C443" s="68"/>
      <c r="D443" s="68"/>
      <c r="E443" s="68"/>
      <c r="F443" s="68"/>
      <c r="G443" s="69" t="s">
        <v>66</v>
      </c>
      <c r="H443" s="69" t="s">
        <v>66</v>
      </c>
      <c r="I443" s="71"/>
    </row>
    <row r="444" spans="2:9" ht="15.5">
      <c r="B444" s="67"/>
      <c r="C444" s="68"/>
      <c r="D444" s="68"/>
      <c r="E444" s="68"/>
      <c r="F444" s="68"/>
      <c r="G444" s="69" t="s">
        <v>66</v>
      </c>
      <c r="H444" s="69" t="s">
        <v>66</v>
      </c>
      <c r="I444" s="71"/>
    </row>
    <row r="445" spans="2:9" ht="15.5">
      <c r="B445" s="67"/>
      <c r="C445" s="68"/>
      <c r="D445" s="68"/>
      <c r="E445" s="68"/>
      <c r="F445" s="68"/>
      <c r="G445" s="69" t="s">
        <v>66</v>
      </c>
      <c r="H445" s="69" t="s">
        <v>66</v>
      </c>
      <c r="I445" s="71"/>
    </row>
    <row r="446" spans="2:9" ht="15.5">
      <c r="B446" s="67"/>
      <c r="C446" s="68"/>
      <c r="D446" s="68"/>
      <c r="E446" s="68"/>
      <c r="F446" s="68"/>
      <c r="G446" s="69" t="s">
        <v>66</v>
      </c>
      <c r="H446" s="69" t="s">
        <v>66</v>
      </c>
      <c r="I446" s="71"/>
    </row>
    <row r="447" spans="2:9" ht="15.5">
      <c r="B447" s="67"/>
      <c r="C447" s="68"/>
      <c r="D447" s="68"/>
      <c r="E447" s="68"/>
      <c r="F447" s="68"/>
      <c r="G447" s="69" t="s">
        <v>66</v>
      </c>
      <c r="H447" s="69" t="s">
        <v>66</v>
      </c>
      <c r="I447" s="71"/>
    </row>
    <row r="448" spans="2:9" ht="15.5">
      <c r="B448" s="67"/>
      <c r="C448" s="68"/>
      <c r="D448" s="68"/>
      <c r="E448" s="68"/>
      <c r="F448" s="68"/>
      <c r="G448" s="69" t="s">
        <v>66</v>
      </c>
      <c r="H448" s="69" t="s">
        <v>66</v>
      </c>
      <c r="I448" s="71"/>
    </row>
    <row r="449" spans="2:9" ht="15.5">
      <c r="B449" s="67"/>
      <c r="C449" s="68"/>
      <c r="D449" s="68"/>
      <c r="E449" s="68"/>
      <c r="F449" s="68"/>
      <c r="G449" s="69" t="s">
        <v>66</v>
      </c>
      <c r="H449" s="69" t="s">
        <v>66</v>
      </c>
      <c r="I449" s="71"/>
    </row>
    <row r="450" spans="2:9" ht="15.5">
      <c r="B450" s="67"/>
      <c r="C450" s="68"/>
      <c r="D450" s="68"/>
      <c r="E450" s="68"/>
      <c r="F450" s="68"/>
      <c r="G450" s="69" t="s">
        <v>66</v>
      </c>
      <c r="H450" s="69" t="s">
        <v>66</v>
      </c>
      <c r="I450" s="71"/>
    </row>
    <row r="451" spans="2:9" ht="15.5">
      <c r="B451" s="67"/>
      <c r="C451" s="68"/>
      <c r="D451" s="68"/>
      <c r="E451" s="68"/>
      <c r="F451" s="68"/>
      <c r="G451" s="69" t="s">
        <v>66</v>
      </c>
      <c r="H451" s="69" t="s">
        <v>66</v>
      </c>
      <c r="I451" s="71"/>
    </row>
    <row r="452" spans="2:9" ht="15.5">
      <c r="B452" s="67"/>
      <c r="C452" s="68"/>
      <c r="D452" s="68"/>
      <c r="E452" s="68"/>
      <c r="F452" s="68"/>
      <c r="G452" s="69" t="s">
        <v>66</v>
      </c>
      <c r="H452" s="69" t="s">
        <v>66</v>
      </c>
      <c r="I452" s="71"/>
    </row>
    <row r="453" spans="2:9" ht="15.5">
      <c r="B453" s="67"/>
      <c r="C453" s="68"/>
      <c r="D453" s="68"/>
      <c r="E453" s="68"/>
      <c r="F453" s="68"/>
      <c r="G453" s="69" t="s">
        <v>66</v>
      </c>
      <c r="H453" s="69" t="s">
        <v>66</v>
      </c>
      <c r="I453" s="71"/>
    </row>
    <row r="454" spans="2:9" ht="15.5">
      <c r="B454" s="67"/>
      <c r="C454" s="68"/>
      <c r="D454" s="68"/>
      <c r="E454" s="68"/>
      <c r="F454" s="68"/>
      <c r="G454" s="69" t="s">
        <v>66</v>
      </c>
      <c r="H454" s="69" t="s">
        <v>66</v>
      </c>
      <c r="I454" s="71"/>
    </row>
    <row r="455" spans="2:9" ht="15.5">
      <c r="B455" s="67"/>
      <c r="C455" s="68"/>
      <c r="D455" s="68"/>
      <c r="E455" s="68"/>
      <c r="F455" s="68"/>
      <c r="G455" s="69" t="s">
        <v>66</v>
      </c>
      <c r="H455" s="69" t="s">
        <v>66</v>
      </c>
      <c r="I455" s="71"/>
    </row>
    <row r="456" spans="2:9" ht="15.5">
      <c r="B456" s="67"/>
      <c r="C456" s="68"/>
      <c r="D456" s="68"/>
      <c r="E456" s="68"/>
      <c r="F456" s="68"/>
      <c r="G456" s="69" t="s">
        <v>66</v>
      </c>
      <c r="H456" s="69" t="s">
        <v>66</v>
      </c>
      <c r="I456" s="71"/>
    </row>
    <row r="457" spans="2:9" ht="15.5">
      <c r="B457" s="67"/>
      <c r="C457" s="68"/>
      <c r="D457" s="68"/>
      <c r="E457" s="68"/>
      <c r="F457" s="68"/>
      <c r="G457" s="69" t="s">
        <v>66</v>
      </c>
      <c r="H457" s="69" t="s">
        <v>66</v>
      </c>
      <c r="I457" s="71"/>
    </row>
    <row r="458" spans="2:9" ht="15.5">
      <c r="B458" s="67"/>
      <c r="C458" s="68"/>
      <c r="D458" s="68"/>
      <c r="E458" s="68"/>
      <c r="F458" s="68"/>
      <c r="G458" s="69" t="s">
        <v>66</v>
      </c>
      <c r="H458" s="69" t="s">
        <v>66</v>
      </c>
      <c r="I458" s="71"/>
    </row>
    <row r="459" spans="2:9" ht="15.5">
      <c r="B459" s="67"/>
      <c r="C459" s="68"/>
      <c r="D459" s="68"/>
      <c r="E459" s="68"/>
      <c r="F459" s="68"/>
      <c r="G459" s="69" t="s">
        <v>66</v>
      </c>
      <c r="H459" s="69" t="s">
        <v>66</v>
      </c>
      <c r="I459" s="71"/>
    </row>
    <row r="460" spans="2:9" ht="15.5">
      <c r="B460" s="67"/>
      <c r="C460" s="68"/>
      <c r="D460" s="68"/>
      <c r="E460" s="68"/>
      <c r="F460" s="68"/>
      <c r="G460" s="69" t="s">
        <v>66</v>
      </c>
      <c r="H460" s="69" t="s">
        <v>66</v>
      </c>
      <c r="I460" s="71"/>
    </row>
    <row r="461" spans="2:9" ht="15.5">
      <c r="B461" s="67"/>
      <c r="C461" s="68"/>
      <c r="D461" s="68"/>
      <c r="E461" s="68"/>
      <c r="F461" s="68"/>
      <c r="G461" s="69" t="s">
        <v>66</v>
      </c>
      <c r="H461" s="69" t="s">
        <v>66</v>
      </c>
      <c r="I461" s="71"/>
    </row>
    <row r="462" spans="2:9" ht="15.5">
      <c r="B462" s="67"/>
      <c r="C462" s="68"/>
      <c r="D462" s="68"/>
      <c r="E462" s="68"/>
      <c r="F462" s="68"/>
      <c r="G462" s="69" t="s">
        <v>66</v>
      </c>
      <c r="H462" s="69" t="s">
        <v>66</v>
      </c>
      <c r="I462" s="71"/>
    </row>
    <row r="463" spans="2:9" ht="15.5">
      <c r="B463" s="67"/>
      <c r="C463" s="68"/>
      <c r="D463" s="68"/>
      <c r="E463" s="68"/>
      <c r="F463" s="68"/>
      <c r="G463" s="69" t="s">
        <v>66</v>
      </c>
      <c r="H463" s="69" t="s">
        <v>66</v>
      </c>
      <c r="I463" s="71"/>
    </row>
    <row r="464" spans="2:9" ht="15.5">
      <c r="B464" s="67"/>
      <c r="C464" s="68"/>
      <c r="D464" s="68"/>
      <c r="E464" s="68"/>
      <c r="F464" s="68"/>
      <c r="G464" s="69" t="s">
        <v>66</v>
      </c>
      <c r="H464" s="69" t="s">
        <v>66</v>
      </c>
      <c r="I464" s="71"/>
    </row>
    <row r="465" spans="2:9" ht="15.5">
      <c r="B465" s="67"/>
      <c r="C465" s="68"/>
      <c r="D465" s="68"/>
      <c r="E465" s="68"/>
      <c r="F465" s="68"/>
      <c r="G465" s="69" t="s">
        <v>66</v>
      </c>
      <c r="H465" s="69" t="s">
        <v>66</v>
      </c>
      <c r="I465" s="71"/>
    </row>
    <row r="466" spans="2:9" ht="15.5">
      <c r="B466" s="67"/>
      <c r="C466" s="68"/>
      <c r="D466" s="68"/>
      <c r="E466" s="68"/>
      <c r="F466" s="68"/>
      <c r="G466" s="69" t="s">
        <v>66</v>
      </c>
      <c r="H466" s="69" t="s">
        <v>66</v>
      </c>
      <c r="I466" s="71"/>
    </row>
    <row r="467" spans="2:9" ht="15.5">
      <c r="B467" s="67"/>
      <c r="C467" s="68"/>
      <c r="D467" s="68"/>
      <c r="E467" s="68"/>
      <c r="F467" s="68"/>
      <c r="G467" s="69" t="s">
        <v>66</v>
      </c>
      <c r="H467" s="69" t="s">
        <v>66</v>
      </c>
      <c r="I467" s="71"/>
    </row>
    <row r="468" spans="2:9" ht="15.5">
      <c r="B468" s="67"/>
      <c r="C468" s="68"/>
      <c r="D468" s="68"/>
      <c r="E468" s="68"/>
      <c r="F468" s="68"/>
      <c r="G468" s="69" t="s">
        <v>66</v>
      </c>
      <c r="H468" s="69" t="s">
        <v>66</v>
      </c>
      <c r="I468" s="71"/>
    </row>
    <row r="469" spans="2:9" ht="15.5">
      <c r="B469" s="67"/>
      <c r="C469" s="68"/>
      <c r="D469" s="68"/>
      <c r="E469" s="68"/>
      <c r="F469" s="68"/>
      <c r="G469" s="69" t="s">
        <v>66</v>
      </c>
      <c r="H469" s="69" t="s">
        <v>66</v>
      </c>
      <c r="I469" s="71"/>
    </row>
    <row r="470" spans="2:9" ht="15.5">
      <c r="B470" s="67"/>
      <c r="C470" s="68"/>
      <c r="D470" s="68"/>
      <c r="E470" s="68"/>
      <c r="F470" s="68"/>
      <c r="G470" s="69" t="s">
        <v>66</v>
      </c>
      <c r="H470" s="69" t="s">
        <v>66</v>
      </c>
      <c r="I470" s="71"/>
    </row>
    <row r="471" spans="2:9" ht="15.5">
      <c r="B471" s="67"/>
      <c r="C471" s="68"/>
      <c r="D471" s="68"/>
      <c r="E471" s="68"/>
      <c r="F471" s="68"/>
      <c r="G471" s="69" t="s">
        <v>66</v>
      </c>
      <c r="H471" s="69" t="s">
        <v>66</v>
      </c>
      <c r="I471" s="71"/>
    </row>
    <row r="472" spans="2:9" ht="15.5">
      <c r="B472" s="67"/>
      <c r="C472" s="68"/>
      <c r="D472" s="68"/>
      <c r="E472" s="68"/>
      <c r="F472" s="68"/>
      <c r="G472" s="69" t="s">
        <v>66</v>
      </c>
      <c r="H472" s="69" t="s">
        <v>66</v>
      </c>
      <c r="I472" s="71"/>
    </row>
    <row r="473" spans="2:9" ht="15.5">
      <c r="B473" s="67"/>
      <c r="C473" s="68"/>
      <c r="D473" s="68"/>
      <c r="E473" s="68"/>
      <c r="F473" s="68"/>
      <c r="G473" s="69" t="s">
        <v>66</v>
      </c>
      <c r="H473" s="69" t="s">
        <v>66</v>
      </c>
      <c r="I473" s="71"/>
    </row>
    <row r="474" spans="2:9" ht="15.5">
      <c r="B474" s="67"/>
      <c r="C474" s="68"/>
      <c r="D474" s="68"/>
      <c r="E474" s="68"/>
      <c r="F474" s="68"/>
      <c r="G474" s="69" t="s">
        <v>66</v>
      </c>
      <c r="H474" s="69" t="s">
        <v>66</v>
      </c>
      <c r="I474" s="71"/>
    </row>
    <row r="475" spans="2:9" ht="15.5">
      <c r="B475" s="67"/>
      <c r="C475" s="68"/>
      <c r="D475" s="68"/>
      <c r="E475" s="68"/>
      <c r="F475" s="68"/>
      <c r="G475" s="69" t="s">
        <v>66</v>
      </c>
      <c r="H475" s="69" t="s">
        <v>66</v>
      </c>
      <c r="I475" s="71"/>
    </row>
    <row r="476" spans="2:9" ht="15.5">
      <c r="B476" s="67"/>
      <c r="C476" s="68"/>
      <c r="D476" s="68"/>
      <c r="E476" s="68"/>
      <c r="F476" s="68"/>
      <c r="G476" s="69" t="s">
        <v>66</v>
      </c>
      <c r="H476" s="69" t="s">
        <v>66</v>
      </c>
      <c r="I476" s="71"/>
    </row>
    <row r="477" spans="2:9" ht="15.5">
      <c r="B477" s="67"/>
      <c r="C477" s="68"/>
      <c r="D477" s="68"/>
      <c r="E477" s="68"/>
      <c r="F477" s="68"/>
      <c r="G477" s="69" t="s">
        <v>66</v>
      </c>
      <c r="H477" s="69" t="s">
        <v>66</v>
      </c>
      <c r="I477" s="71"/>
    </row>
    <row r="478" spans="2:9" ht="15.5">
      <c r="B478" s="67"/>
      <c r="C478" s="68"/>
      <c r="D478" s="68"/>
      <c r="E478" s="68"/>
      <c r="F478" s="68"/>
      <c r="G478" s="69" t="s">
        <v>66</v>
      </c>
      <c r="H478" s="69" t="s">
        <v>66</v>
      </c>
      <c r="I478" s="71"/>
    </row>
    <row r="479" spans="2:9" ht="15.5">
      <c r="B479" s="67"/>
      <c r="C479" s="68"/>
      <c r="D479" s="68"/>
      <c r="E479" s="68"/>
      <c r="F479" s="68"/>
      <c r="G479" s="69" t="s">
        <v>66</v>
      </c>
      <c r="H479" s="69" t="s">
        <v>66</v>
      </c>
      <c r="I479" s="71"/>
    </row>
    <row r="480" spans="2:9" ht="15.5">
      <c r="B480" s="67"/>
      <c r="C480" s="68"/>
      <c r="D480" s="68"/>
      <c r="E480" s="68"/>
      <c r="F480" s="68"/>
      <c r="G480" s="69" t="s">
        <v>66</v>
      </c>
      <c r="H480" s="69" t="s">
        <v>66</v>
      </c>
      <c r="I480" s="71"/>
    </row>
    <row r="481" spans="2:9" ht="15.5">
      <c r="B481" s="67"/>
      <c r="C481" s="68"/>
      <c r="D481" s="68"/>
      <c r="E481" s="68"/>
      <c r="F481" s="68"/>
      <c r="G481" s="69" t="s">
        <v>66</v>
      </c>
      <c r="H481" s="69" t="s">
        <v>66</v>
      </c>
      <c r="I481" s="71"/>
    </row>
    <row r="482" spans="2:9" ht="15.5">
      <c r="B482" s="67"/>
      <c r="C482" s="68"/>
      <c r="D482" s="68"/>
      <c r="E482" s="68"/>
      <c r="F482" s="68"/>
      <c r="G482" s="69" t="s">
        <v>66</v>
      </c>
      <c r="H482" s="69" t="s">
        <v>66</v>
      </c>
      <c r="I482" s="71"/>
    </row>
    <row r="483" spans="2:9" ht="15.5">
      <c r="B483" s="67"/>
      <c r="C483" s="68"/>
      <c r="D483" s="68"/>
      <c r="E483" s="68"/>
      <c r="F483" s="68"/>
      <c r="G483" s="69" t="s">
        <v>66</v>
      </c>
      <c r="H483" s="69" t="s">
        <v>66</v>
      </c>
      <c r="I483" s="71"/>
    </row>
    <row r="484" spans="2:9" ht="15.5">
      <c r="B484" s="67"/>
      <c r="C484" s="68"/>
      <c r="D484" s="68"/>
      <c r="E484" s="68"/>
      <c r="F484" s="68"/>
      <c r="G484" s="69" t="s">
        <v>66</v>
      </c>
      <c r="H484" s="69" t="s">
        <v>66</v>
      </c>
      <c r="I484" s="71"/>
    </row>
    <row r="485" spans="2:9" ht="15.5">
      <c r="B485" s="67"/>
      <c r="C485" s="68"/>
      <c r="D485" s="68"/>
      <c r="E485" s="68"/>
      <c r="F485" s="68"/>
      <c r="G485" s="69" t="s">
        <v>66</v>
      </c>
      <c r="H485" s="69" t="s">
        <v>66</v>
      </c>
      <c r="I485" s="71"/>
    </row>
    <row r="486" spans="2:9" ht="15.5">
      <c r="B486" s="67"/>
      <c r="C486" s="68"/>
      <c r="D486" s="68"/>
      <c r="E486" s="68"/>
      <c r="F486" s="68"/>
      <c r="G486" s="69" t="s">
        <v>66</v>
      </c>
      <c r="H486" s="69" t="s">
        <v>66</v>
      </c>
      <c r="I486" s="71"/>
    </row>
    <row r="487" spans="2:9" ht="15.5">
      <c r="B487" s="67"/>
      <c r="C487" s="68"/>
      <c r="D487" s="68"/>
      <c r="E487" s="68"/>
      <c r="F487" s="68"/>
      <c r="G487" s="69" t="s">
        <v>66</v>
      </c>
      <c r="H487" s="69" t="s">
        <v>66</v>
      </c>
      <c r="I487" s="71"/>
    </row>
    <row r="488" spans="2:9" ht="15.5">
      <c r="B488" s="67"/>
      <c r="C488" s="68"/>
      <c r="D488" s="68"/>
      <c r="E488" s="68"/>
      <c r="F488" s="68"/>
      <c r="G488" s="69" t="s">
        <v>66</v>
      </c>
      <c r="H488" s="69" t="s">
        <v>66</v>
      </c>
      <c r="I488" s="71"/>
    </row>
    <row r="489" spans="2:9" ht="15.5">
      <c r="B489" s="67"/>
      <c r="C489" s="68"/>
      <c r="D489" s="68"/>
      <c r="E489" s="68"/>
      <c r="F489" s="68"/>
      <c r="G489" s="69" t="s">
        <v>66</v>
      </c>
      <c r="H489" s="69" t="s">
        <v>66</v>
      </c>
      <c r="I489" s="71"/>
    </row>
    <row r="490" spans="2:9" ht="15.5">
      <c r="B490" s="67"/>
      <c r="C490" s="68"/>
      <c r="D490" s="68"/>
      <c r="E490" s="68"/>
      <c r="F490" s="68"/>
      <c r="G490" s="69" t="s">
        <v>66</v>
      </c>
      <c r="H490" s="69" t="s">
        <v>66</v>
      </c>
      <c r="I490" s="71"/>
    </row>
    <row r="491" spans="2:9" ht="15.5">
      <c r="B491" s="67"/>
      <c r="C491" s="68"/>
      <c r="D491" s="68"/>
      <c r="E491" s="68"/>
      <c r="F491" s="68"/>
      <c r="G491" s="69" t="s">
        <v>66</v>
      </c>
      <c r="H491" s="69" t="s">
        <v>66</v>
      </c>
      <c r="I491" s="71"/>
    </row>
    <row r="492" spans="2:9" ht="15.5">
      <c r="B492" s="67"/>
      <c r="C492" s="68"/>
      <c r="D492" s="68"/>
      <c r="E492" s="68"/>
      <c r="F492" s="68"/>
      <c r="G492" s="69" t="s">
        <v>66</v>
      </c>
      <c r="H492" s="69" t="s">
        <v>66</v>
      </c>
      <c r="I492" s="71"/>
    </row>
    <row r="493" spans="2:9" ht="15.5">
      <c r="B493" s="67"/>
      <c r="C493" s="68"/>
      <c r="D493" s="68"/>
      <c r="E493" s="68"/>
      <c r="F493" s="68"/>
      <c r="G493" s="69" t="s">
        <v>66</v>
      </c>
      <c r="H493" s="69" t="s">
        <v>66</v>
      </c>
      <c r="I493" s="71"/>
    </row>
    <row r="494" spans="2:9" ht="15.5">
      <c r="B494" s="67"/>
      <c r="C494" s="68"/>
      <c r="D494" s="68"/>
      <c r="E494" s="68"/>
      <c r="F494" s="68"/>
      <c r="G494" s="69" t="s">
        <v>66</v>
      </c>
      <c r="H494" s="69" t="s">
        <v>66</v>
      </c>
      <c r="I494" s="71"/>
    </row>
    <row r="495" spans="2:9" ht="15.5">
      <c r="B495" s="67"/>
      <c r="C495" s="68"/>
      <c r="D495" s="68"/>
      <c r="E495" s="68"/>
      <c r="F495" s="68"/>
      <c r="G495" s="69" t="s">
        <v>66</v>
      </c>
      <c r="H495" s="69" t="s">
        <v>66</v>
      </c>
      <c r="I495" s="71"/>
    </row>
    <row r="496" spans="2:9" ht="15.5">
      <c r="B496" s="67"/>
      <c r="C496" s="68"/>
      <c r="D496" s="68"/>
      <c r="E496" s="68"/>
      <c r="F496" s="68"/>
      <c r="G496" s="69" t="s">
        <v>66</v>
      </c>
      <c r="H496" s="69" t="s">
        <v>66</v>
      </c>
      <c r="I496" s="71"/>
    </row>
    <row r="497" spans="2:9" ht="15.5">
      <c r="B497" s="67"/>
      <c r="C497" s="68"/>
      <c r="D497" s="68"/>
      <c r="E497" s="68"/>
      <c r="F497" s="68"/>
      <c r="G497" s="69" t="s">
        <v>66</v>
      </c>
      <c r="H497" s="69" t="s">
        <v>66</v>
      </c>
      <c r="I497" s="71"/>
    </row>
    <row r="498" spans="2:9" ht="15.5">
      <c r="B498" s="67"/>
      <c r="C498" s="68"/>
      <c r="D498" s="68"/>
      <c r="E498" s="68"/>
      <c r="F498" s="68"/>
      <c r="G498" s="69" t="s">
        <v>66</v>
      </c>
      <c r="H498" s="69" t="s">
        <v>66</v>
      </c>
      <c r="I498" s="71"/>
    </row>
    <row r="499" spans="2:9" ht="15.5">
      <c r="B499" s="67"/>
      <c r="C499" s="68"/>
      <c r="D499" s="68"/>
      <c r="E499" s="68"/>
      <c r="F499" s="68"/>
      <c r="G499" s="69" t="s">
        <v>66</v>
      </c>
      <c r="H499" s="69" t="s">
        <v>66</v>
      </c>
      <c r="I499" s="71"/>
    </row>
    <row r="500" spans="2:9" ht="15.5">
      <c r="B500" s="67"/>
      <c r="C500" s="68"/>
      <c r="D500" s="68"/>
      <c r="E500" s="68"/>
      <c r="F500" s="68"/>
      <c r="G500" s="69" t="s">
        <v>66</v>
      </c>
      <c r="H500" s="69" t="s">
        <v>66</v>
      </c>
      <c r="I500" s="71"/>
    </row>
    <row r="501" spans="2:9" ht="15.5">
      <c r="B501" s="67"/>
      <c r="C501" s="68"/>
      <c r="D501" s="68"/>
      <c r="E501" s="68"/>
      <c r="F501" s="68"/>
      <c r="G501" s="69" t="s">
        <v>66</v>
      </c>
      <c r="H501" s="69" t="s">
        <v>66</v>
      </c>
      <c r="I501" s="71"/>
    </row>
    <row r="502" spans="2:9" ht="15.5">
      <c r="B502" s="67"/>
      <c r="C502" s="68"/>
      <c r="D502" s="68"/>
      <c r="E502" s="68"/>
      <c r="F502" s="68"/>
      <c r="G502" s="69" t="s">
        <v>66</v>
      </c>
      <c r="H502" s="69" t="s">
        <v>66</v>
      </c>
      <c r="I502" s="71"/>
    </row>
    <row r="503" spans="2:9" ht="15.5">
      <c r="B503" s="67"/>
      <c r="C503" s="68"/>
      <c r="D503" s="68"/>
      <c r="E503" s="68"/>
      <c r="F503" s="68"/>
      <c r="G503" s="69" t="s">
        <v>66</v>
      </c>
      <c r="H503" s="69" t="s">
        <v>66</v>
      </c>
      <c r="I503" s="71"/>
    </row>
    <row r="504" spans="2:9" ht="15.5">
      <c r="B504" s="67"/>
      <c r="C504" s="68"/>
      <c r="D504" s="68"/>
      <c r="E504" s="68"/>
      <c r="F504" s="68"/>
      <c r="G504" s="69" t="s">
        <v>66</v>
      </c>
      <c r="H504" s="69" t="s">
        <v>66</v>
      </c>
      <c r="I504" s="71"/>
    </row>
    <row r="505" spans="2:9" ht="16.5" customHeight="1">
      <c r="B505" s="67"/>
      <c r="C505" s="68"/>
      <c r="D505" s="68"/>
      <c r="E505" s="68"/>
      <c r="F505" s="68"/>
      <c r="G505" s="69" t="s">
        <v>66</v>
      </c>
      <c r="H505" s="69" t="s">
        <v>66</v>
      </c>
      <c r="I505" s="71"/>
    </row>
    <row r="512" spans="2:9" ht="24.75" customHeight="1"/>
    <row r="514" ht="24.75" customHeight="1"/>
    <row r="1048528" ht="24.75" customHeight="1"/>
    <row r="1048529" ht="24.75" customHeight="1"/>
    <row r="1048530" ht="24.75" customHeight="1"/>
    <row r="1048535" ht="24.75" customHeight="1"/>
    <row r="1048536" ht="24.75" customHeight="1"/>
    <row r="1048537" ht="24.75" customHeight="1"/>
    <row r="1048538" ht="24.75" customHeight="1"/>
    <row r="1048539" ht="24.75" customHeight="1"/>
  </sheetData>
  <mergeCells count="5">
    <mergeCell ref="B17:I17"/>
    <mergeCell ref="B18:I18"/>
    <mergeCell ref="B9:C9"/>
    <mergeCell ref="B4:I4"/>
    <mergeCell ref="B5:I5"/>
  </mergeCells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'Form Calculation'!$K$11:$K$13</xm:f>
          </x14:formula1>
          <xm:sqref>G20:G505</xm:sqref>
        </x14:dataValidation>
        <x14:dataValidation type="list" allowBlank="1" showInputMessage="1" showErrorMessage="1" xr:uid="{00000000-0002-0000-0100-000001000000}">
          <x14:formula1>
            <xm:f>'Form Calculation'!$K$14:$K$19</xm:f>
          </x14:formula1>
          <xm:sqref>C15</xm:sqref>
        </x14:dataValidation>
        <x14:dataValidation type="list" allowBlank="1" showInputMessage="1" showErrorMessage="1" xr:uid="{2E2E93F7-9AD0-4484-9327-F798A759E29B}">
          <x14:formula1>
            <xm:f>'Form Calculation'!$K$20:$K$22</xm:f>
          </x14:formula1>
          <xm:sqref>H20:H505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B5:J30"/>
  <sheetViews>
    <sheetView showGridLines="0" topLeftCell="A11" zoomScaleNormal="100" workbookViewId="0">
      <selection activeCell="J23" sqref="J23"/>
    </sheetView>
  </sheetViews>
  <sheetFormatPr defaultColWidth="50.453125" defaultRowHeight="14.5"/>
  <cols>
    <col min="1" max="1" width="3.08984375" customWidth="1"/>
    <col min="2" max="2" width="33.54296875" customWidth="1"/>
    <col min="3" max="8" width="20" customWidth="1"/>
  </cols>
  <sheetData>
    <row r="5" spans="2:10" s="29" customFormat="1" ht="20">
      <c r="B5" s="171" t="s">
        <v>39</v>
      </c>
      <c r="C5" s="171"/>
      <c r="D5" s="171"/>
      <c r="E5" s="171"/>
      <c r="F5" s="171"/>
      <c r="G5" s="171"/>
      <c r="H5" s="171"/>
    </row>
    <row r="6" spans="2:10" s="29" customFormat="1" ht="14">
      <c r="B6" s="172" t="s">
        <v>92</v>
      </c>
      <c r="C6" s="172"/>
      <c r="D6" s="172"/>
      <c r="E6" s="172"/>
      <c r="F6" s="172"/>
      <c r="G6" s="172"/>
      <c r="H6" s="172"/>
    </row>
    <row r="7" spans="2:10" s="29" customFormat="1" ht="14">
      <c r="B7" s="28"/>
    </row>
    <row r="8" spans="2:10" s="29" customFormat="1" ht="20">
      <c r="B8" s="26" t="s">
        <v>49</v>
      </c>
    </row>
    <row r="9" spans="2:10" s="29" customFormat="1" ht="15" customHeight="1">
      <c r="B9" s="27"/>
    </row>
    <row r="10" spans="2:10" s="32" customFormat="1" ht="15" customHeight="1">
      <c r="B10" s="43" t="s">
        <v>62</v>
      </c>
      <c r="C10" s="25"/>
      <c r="D10" s="25"/>
      <c r="E10" s="25"/>
      <c r="F10" s="25"/>
      <c r="G10" s="25"/>
      <c r="H10" s="25"/>
      <c r="I10" s="33"/>
    </row>
    <row r="11" spans="2:10" s="29" customFormat="1" ht="14">
      <c r="B11" s="43" t="s">
        <v>61</v>
      </c>
      <c r="C11" s="27"/>
      <c r="D11" s="27"/>
      <c r="E11" s="27"/>
      <c r="F11" s="27"/>
      <c r="G11" s="27"/>
      <c r="H11" s="27"/>
      <c r="I11" s="27"/>
      <c r="J11" s="27"/>
    </row>
    <row r="12" spans="2:10" s="34" customFormat="1" ht="15.5">
      <c r="B12" s="43" t="s">
        <v>87</v>
      </c>
      <c r="C12" s="44"/>
      <c r="D12" s="44"/>
      <c r="E12" s="44"/>
      <c r="F12" s="44"/>
      <c r="G12" s="44"/>
      <c r="H12" s="44"/>
      <c r="I12" s="35"/>
    </row>
    <row r="13" spans="2:10" s="34" customFormat="1" ht="15.5">
      <c r="B13" s="43" t="s">
        <v>60</v>
      </c>
      <c r="C13" s="44"/>
      <c r="D13" s="44"/>
      <c r="E13" s="44"/>
      <c r="F13" s="44"/>
      <c r="G13" s="44"/>
      <c r="H13" s="44"/>
      <c r="I13" s="35"/>
    </row>
    <row r="14" spans="2:10" s="34" customFormat="1" ht="15.5">
      <c r="B14" s="43" t="s">
        <v>88</v>
      </c>
      <c r="C14" s="44"/>
      <c r="D14" s="44"/>
      <c r="E14" s="44"/>
      <c r="F14" s="44"/>
      <c r="G14" s="44"/>
      <c r="H14" s="44"/>
      <c r="I14" s="35"/>
    </row>
    <row r="15" spans="2:10" s="34" customFormat="1" ht="15.5">
      <c r="B15" s="43" t="s">
        <v>59</v>
      </c>
      <c r="C15" s="44"/>
      <c r="D15" s="44"/>
      <c r="E15" s="44"/>
      <c r="F15" s="44"/>
      <c r="G15" s="44"/>
      <c r="H15" s="44"/>
      <c r="I15" s="35"/>
    </row>
    <row r="16" spans="2:10" s="10" customFormat="1" ht="13.5" customHeight="1" thickBot="1">
      <c r="B16" s="45"/>
      <c r="C16"/>
      <c r="D16"/>
      <c r="E16"/>
      <c r="F16"/>
      <c r="G16"/>
      <c r="H16"/>
      <c r="I16"/>
      <c r="J16" s="9"/>
    </row>
    <row r="17" spans="2:9" s="10" customFormat="1" ht="20.25" customHeight="1">
      <c r="B17" s="76" t="s">
        <v>20</v>
      </c>
      <c r="C17" s="176" t="str">
        <f>IF(ISBLANK('Step 1'!C14),"",('Step 1'!C14))</f>
        <v>Sample Artist</v>
      </c>
      <c r="D17" s="177"/>
      <c r="E17" s="46"/>
      <c r="F17" s="46"/>
      <c r="G17" s="46"/>
      <c r="H17" s="9"/>
      <c r="I17" s="9"/>
    </row>
    <row r="18" spans="2:9" s="8" customFormat="1" ht="24" customHeight="1" thickBot="1">
      <c r="B18" s="78" t="s">
        <v>25</v>
      </c>
      <c r="C18" s="178" t="str">
        <f>NextProfileReviewDeadline</f>
        <v>(Select Next Upcoming Review Deadline)</v>
      </c>
      <c r="D18" s="179"/>
      <c r="E18" s="46"/>
      <c r="F18" s="46"/>
      <c r="G18" s="46"/>
      <c r="H18" s="9"/>
    </row>
    <row r="19" spans="2:9" s="8" customFormat="1" ht="24" customHeight="1" thickBot="1">
      <c r="B19" s="3"/>
      <c r="C19" s="45"/>
      <c r="D19" s="47"/>
      <c r="E19" s="47"/>
      <c r="F19" s="46"/>
      <c r="G19" s="46"/>
      <c r="H19" s="46"/>
      <c r="I19" s="9"/>
    </row>
    <row r="20" spans="2:9" s="8" customFormat="1" ht="27.75" customHeight="1">
      <c r="B20" s="157" t="s">
        <v>47</v>
      </c>
      <c r="C20" s="158"/>
      <c r="D20" s="158"/>
      <c r="E20" s="158"/>
      <c r="F20" s="158"/>
      <c r="G20" s="158"/>
      <c r="H20" s="159"/>
    </row>
    <row r="21" spans="2:9" s="8" customFormat="1" ht="28.5" customHeight="1">
      <c r="B21" s="173" t="s">
        <v>10</v>
      </c>
      <c r="C21" s="174"/>
      <c r="D21" s="174"/>
      <c r="E21" s="174"/>
      <c r="F21" s="174"/>
      <c r="G21" s="174"/>
      <c r="H21" s="175"/>
    </row>
    <row r="22" spans="2:9" s="8" customFormat="1" ht="46.5">
      <c r="B22" s="59" t="s">
        <v>81</v>
      </c>
      <c r="C22" s="55" t="s">
        <v>43</v>
      </c>
      <c r="D22" s="55" t="s">
        <v>44</v>
      </c>
      <c r="E22" s="56" t="s">
        <v>46</v>
      </c>
      <c r="F22" s="56" t="s">
        <v>45</v>
      </c>
      <c r="G22" s="56" t="s">
        <v>76</v>
      </c>
      <c r="H22" s="60" t="s">
        <v>0</v>
      </c>
    </row>
    <row r="23" spans="2:9" s="8" customFormat="1" ht="37.5" customHeight="1">
      <c r="B23" s="61" t="str">
        <f t="shared" ref="B23:B28" si="0">D23</f>
        <v/>
      </c>
      <c r="C23" s="57" t="str">
        <f>'Form Calculation'!B85</f>
        <v/>
      </c>
      <c r="D23" s="57" t="str">
        <f>'Form Calculation'!B90</f>
        <v/>
      </c>
      <c r="E23" s="58">
        <f>SUM('Form Calculation'!C85:C90)</f>
        <v>0</v>
      </c>
      <c r="F23" s="58">
        <f>SUM('Form Calculation'!D85:D90)</f>
        <v>0</v>
      </c>
      <c r="G23" s="58">
        <f>SUM('Form Calculation'!E85:E90)</f>
        <v>0</v>
      </c>
      <c r="H23" s="62">
        <f>SUM('Form Calculation'!F85:F90)</f>
        <v>0</v>
      </c>
    </row>
    <row r="24" spans="2:9" s="8" customFormat="1" ht="37.5" customHeight="1">
      <c r="B24" s="61" t="str">
        <f t="shared" si="0"/>
        <v>(Select Next Upcoming Review Deadline)</v>
      </c>
      <c r="C24" s="57" t="str">
        <f>'Form Calculation'!B79</f>
        <v/>
      </c>
      <c r="D24" s="57" t="str">
        <f>'Form Calculation'!B84</f>
        <v>(Select Next Upcoming Review Deadline)</v>
      </c>
      <c r="E24" s="58">
        <f>SUM('Form Calculation'!C79:C84)</f>
        <v>0</v>
      </c>
      <c r="F24" s="58">
        <f>SUM('Form Calculation'!D79:D84)</f>
        <v>0</v>
      </c>
      <c r="G24" s="58">
        <f>SUM('Form Calculation'!E79:E84)</f>
        <v>0</v>
      </c>
      <c r="H24" s="62">
        <f>SUM('Form Calculation'!F79:F84)</f>
        <v>0</v>
      </c>
    </row>
    <row r="25" spans="2:9" s="8" customFormat="1" ht="37.5" customHeight="1">
      <c r="B25" s="61" t="str">
        <f t="shared" si="0"/>
        <v/>
      </c>
      <c r="C25" s="57" t="str">
        <f>'Form Calculation'!B73</f>
        <v/>
      </c>
      <c r="D25" s="57" t="str">
        <f>'Form Calculation'!B78</f>
        <v/>
      </c>
      <c r="E25" s="58">
        <f>SUM('Form Calculation'!C73:C78)</f>
        <v>0</v>
      </c>
      <c r="F25" s="58">
        <f>SUM('Form Calculation'!D73:D78)</f>
        <v>0</v>
      </c>
      <c r="G25" s="58">
        <f>SUM('Form Calculation'!E73:E78)</f>
        <v>0</v>
      </c>
      <c r="H25" s="62">
        <f>SUM('Form Calculation'!F73:F78)</f>
        <v>0</v>
      </c>
    </row>
    <row r="26" spans="2:9" s="8" customFormat="1" ht="37.5" customHeight="1">
      <c r="B26" s="61" t="str">
        <f t="shared" si="0"/>
        <v/>
      </c>
      <c r="C26" s="57" t="str">
        <f>'Form Calculation'!B67</f>
        <v/>
      </c>
      <c r="D26" s="57" t="str">
        <f>'Form Calculation'!B72</f>
        <v/>
      </c>
      <c r="E26" s="58">
        <f>SUM('Form Calculation'!C67:C72)</f>
        <v>0</v>
      </c>
      <c r="F26" s="58">
        <f>SUM('Form Calculation'!D67:D72)</f>
        <v>0</v>
      </c>
      <c r="G26" s="58">
        <f>SUM('Form Calculation'!E67:E72)</f>
        <v>0</v>
      </c>
      <c r="H26" s="62">
        <f>SUM('Form Calculation'!F67:F72)</f>
        <v>0</v>
      </c>
    </row>
    <row r="27" spans="2:9" s="8" customFormat="1" ht="37.5" customHeight="1">
      <c r="B27" s="61" t="str">
        <f t="shared" si="0"/>
        <v/>
      </c>
      <c r="C27" s="57" t="str">
        <f>'Form Calculation'!B61</f>
        <v/>
      </c>
      <c r="D27" s="57" t="str">
        <f>'Form Calculation'!B66</f>
        <v/>
      </c>
      <c r="E27" s="58">
        <f>SUM('Form Calculation'!C61:C66)</f>
        <v>0</v>
      </c>
      <c r="F27" s="58">
        <f>SUM('Form Calculation'!D61:D66)</f>
        <v>0</v>
      </c>
      <c r="G27" s="58">
        <f>SUM('Form Calculation'!E61:E66)</f>
        <v>0</v>
      </c>
      <c r="H27" s="62">
        <f>SUM('Form Calculation'!F61:F66)</f>
        <v>0</v>
      </c>
    </row>
    <row r="28" spans="2:9" s="8" customFormat="1" ht="37.5" customHeight="1">
      <c r="B28" s="61" t="str">
        <f t="shared" si="0"/>
        <v/>
      </c>
      <c r="C28" s="57" t="str">
        <f>'Form Calculation'!B55</f>
        <v/>
      </c>
      <c r="D28" s="57" t="str">
        <f>'Form Calculation'!B60</f>
        <v/>
      </c>
      <c r="E28" s="58">
        <f>SUM('Form Calculation'!C55:C60)</f>
        <v>0</v>
      </c>
      <c r="F28" s="58">
        <f>SUM('Form Calculation'!D55:D60)</f>
        <v>0</v>
      </c>
      <c r="G28" s="58">
        <f>SUM('Form Calculation'!E55:E60)</f>
        <v>0</v>
      </c>
      <c r="H28" s="62">
        <f>SUM('Form Calculation'!F55:F60)</f>
        <v>0</v>
      </c>
    </row>
    <row r="29" spans="2:9" s="8" customFormat="1" ht="37.5" customHeight="1" thickBot="1">
      <c r="B29" s="63" t="str">
        <f>D29</f>
        <v/>
      </c>
      <c r="C29" s="64" t="str">
        <f>'Form Calculation'!B49</f>
        <v/>
      </c>
      <c r="D29" s="64" t="str">
        <f>'Form Calculation'!B54</f>
        <v/>
      </c>
      <c r="E29" s="65">
        <f>SUM('Form Calculation'!C49:C54)</f>
        <v>0</v>
      </c>
      <c r="F29" s="65">
        <f>SUM('Form Calculation'!D49:D54)</f>
        <v>0</v>
      </c>
      <c r="G29" s="65">
        <f>SUM('Form Calculation'!E49:E54)</f>
        <v>0</v>
      </c>
      <c r="H29" s="66">
        <f>SUM('Form Calculation'!F49:F54)</f>
        <v>0</v>
      </c>
    </row>
    <row r="30" spans="2:9" s="8" customFormat="1" ht="21">
      <c r="B30" s="21"/>
      <c r="C30" s="22"/>
      <c r="D30" s="22"/>
      <c r="E30" s="22"/>
      <c r="F30" s="9"/>
      <c r="G30" s="9"/>
      <c r="H30" s="48" t="s">
        <v>70</v>
      </c>
    </row>
  </sheetData>
  <mergeCells count="6">
    <mergeCell ref="B20:H20"/>
    <mergeCell ref="B21:H21"/>
    <mergeCell ref="C17:D17"/>
    <mergeCell ref="C18:D18"/>
    <mergeCell ref="B5:H5"/>
    <mergeCell ref="B6:H6"/>
  </mergeCells>
  <pageMargins left="0.7" right="0.7" top="0.75" bottom="0.75" header="0.3" footer="0.3"/>
  <pageSetup orientation="portrait" verticalDpi="300" r:id="rId1"/>
  <ignoredErrors>
    <ignoredError sqref="H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90"/>
  <sheetViews>
    <sheetView showGridLines="0" workbookViewId="0">
      <selection activeCell="C40" sqref="C40:C45"/>
    </sheetView>
  </sheetViews>
  <sheetFormatPr defaultColWidth="13.453125" defaultRowHeight="12.5"/>
  <cols>
    <col min="1" max="1" width="5.81640625" style="117" customWidth="1"/>
    <col min="2" max="2" width="22.81640625" style="117" customWidth="1"/>
    <col min="3" max="3" width="22.81640625" style="117" bestFit="1" customWidth="1"/>
    <col min="4" max="4" width="18" style="117" bestFit="1" customWidth="1"/>
    <col min="5" max="5" width="17.90625" style="117" bestFit="1" customWidth="1"/>
    <col min="6" max="6" width="15.36328125" style="117" bestFit="1" customWidth="1"/>
    <col min="7" max="7" width="11.90625" style="117" customWidth="1"/>
    <col min="8" max="8" width="9.1796875" style="117" bestFit="1" customWidth="1"/>
    <col min="9" max="9" width="5.81640625" style="117" customWidth="1"/>
    <col min="10" max="10" width="38" style="117" bestFit="1" customWidth="1"/>
    <col min="11" max="11" width="35.54296875" style="117" bestFit="1" customWidth="1"/>
    <col min="12" max="16384" width="13.453125" style="117"/>
  </cols>
  <sheetData>
    <row r="1" spans="2:11" ht="13" thickBot="1"/>
    <row r="2" spans="2:11" ht="15" customHeight="1">
      <c r="B2" s="183" t="s">
        <v>82</v>
      </c>
      <c r="C2" s="184"/>
      <c r="D2" s="184"/>
      <c r="E2" s="184"/>
      <c r="F2" s="184"/>
      <c r="G2" s="184"/>
      <c r="H2" s="185"/>
    </row>
    <row r="3" spans="2:11" ht="25.5" thickBot="1">
      <c r="B3" s="118" t="s">
        <v>26</v>
      </c>
      <c r="C3" s="119" t="s">
        <v>27</v>
      </c>
      <c r="D3" s="119" t="s">
        <v>28</v>
      </c>
      <c r="E3" s="119" t="s">
        <v>85</v>
      </c>
      <c r="F3" s="119" t="s">
        <v>30</v>
      </c>
      <c r="G3" s="119" t="s">
        <v>74</v>
      </c>
      <c r="H3" s="120" t="s">
        <v>29</v>
      </c>
      <c r="J3" s="186" t="s">
        <v>84</v>
      </c>
      <c r="K3" s="187"/>
    </row>
    <row r="4" spans="2:11">
      <c r="B4" s="121" t="e">
        <f>EDATE(NextProfileReviewDeadline,-35)</f>
        <v>#VALUE!</v>
      </c>
      <c r="C4" s="122" t="e">
        <f t="shared" ref="C4:C26" si="0">DATE(YEAR(B4),MONTH(B4),1)</f>
        <v>#VALUE!</v>
      </c>
      <c r="D4" s="122" t="e">
        <f t="shared" ref="D4:D26" si="1">DATE(YEAR(B4),MONTH(B4)+1,0)</f>
        <v>#VALUE!</v>
      </c>
      <c r="E4" s="123">
        <f t="shared" ref="E4:E45" si="2">COUNTIFS(PerformanceDate,"&gt;="&amp;C4,PerformanceDate,"&lt;="&amp;D4,IsFestivalPerformance,"No")</f>
        <v>0</v>
      </c>
      <c r="F4" s="123">
        <f t="shared" ref="F4:F26" si="3">COUNTIFS(PerformanceDate,"&gt;="&amp;C4,PerformanceDate,"&lt;="&amp;D4,IsFestivalPerformance,"Yes")</f>
        <v>0</v>
      </c>
      <c r="G4" s="123">
        <f t="shared" ref="G4:G45" si="4">COUNTIFS(PerformanceDate,"&gt;="&amp;C4,PerformanceDate,"&lt;="&amp;D4,IsVirtualPerformance,"Yes")</f>
        <v>0</v>
      </c>
      <c r="H4" s="124">
        <f t="shared" ref="H4:H26" si="5">SUMIFS(ArtistGrossRevenue,PerformanceDate,"&gt;="&amp;C4,PerformanceDate,"&lt;="&amp;D4)</f>
        <v>0</v>
      </c>
      <c r="J4" s="125" t="s">
        <v>5</v>
      </c>
      <c r="K4" s="126">
        <f>SUM(E4:F39)</f>
        <v>0</v>
      </c>
    </row>
    <row r="5" spans="2:11">
      <c r="B5" s="121" t="e">
        <f>EDATE(NextProfileReviewDeadline,-34)</f>
        <v>#VALUE!</v>
      </c>
      <c r="C5" s="122" t="e">
        <f t="shared" si="0"/>
        <v>#VALUE!</v>
      </c>
      <c r="D5" s="122" t="e">
        <f t="shared" si="1"/>
        <v>#VALUE!</v>
      </c>
      <c r="E5" s="123">
        <f t="shared" si="2"/>
        <v>0</v>
      </c>
      <c r="F5" s="123">
        <f t="shared" si="3"/>
        <v>0</v>
      </c>
      <c r="G5" s="123">
        <f t="shared" si="4"/>
        <v>0</v>
      </c>
      <c r="H5" s="124">
        <f t="shared" si="5"/>
        <v>0</v>
      </c>
      <c r="J5" s="127" t="s">
        <v>6</v>
      </c>
      <c r="K5" s="128">
        <f>SUM(E40:F45)</f>
        <v>0</v>
      </c>
    </row>
    <row r="6" spans="2:11">
      <c r="B6" s="121" t="e">
        <f>EDATE(NextProfileReviewDeadline,-33)</f>
        <v>#VALUE!</v>
      </c>
      <c r="C6" s="122" t="e">
        <f t="shared" si="0"/>
        <v>#VALUE!</v>
      </c>
      <c r="D6" s="122" t="e">
        <f t="shared" si="1"/>
        <v>#VALUE!</v>
      </c>
      <c r="E6" s="123">
        <f t="shared" si="2"/>
        <v>0</v>
      </c>
      <c r="F6" s="123">
        <f t="shared" si="3"/>
        <v>0</v>
      </c>
      <c r="G6" s="123">
        <f t="shared" si="4"/>
        <v>0</v>
      </c>
      <c r="H6" s="124">
        <f t="shared" si="5"/>
        <v>0</v>
      </c>
      <c r="J6" s="129"/>
      <c r="K6" s="130"/>
    </row>
    <row r="7" spans="2:11">
      <c r="B7" s="121" t="e">
        <f>EDATE(NextProfileReviewDeadline,-32)</f>
        <v>#VALUE!</v>
      </c>
      <c r="C7" s="122" t="e">
        <f t="shared" si="0"/>
        <v>#VALUE!</v>
      </c>
      <c r="D7" s="122" t="e">
        <f t="shared" si="1"/>
        <v>#VALUE!</v>
      </c>
      <c r="E7" s="123">
        <f t="shared" si="2"/>
        <v>0</v>
      </c>
      <c r="F7" s="123">
        <f t="shared" si="3"/>
        <v>0</v>
      </c>
      <c r="G7" s="123">
        <f t="shared" si="4"/>
        <v>0</v>
      </c>
      <c r="H7" s="124">
        <f t="shared" si="5"/>
        <v>0</v>
      </c>
      <c r="J7" s="127" t="s">
        <v>31</v>
      </c>
      <c r="K7" s="131">
        <f>SUM(H4:H39)</f>
        <v>0</v>
      </c>
    </row>
    <row r="8" spans="2:11" ht="13" thickBot="1">
      <c r="B8" s="121" t="e">
        <f>EDATE(NextProfileReviewDeadline,-31)</f>
        <v>#VALUE!</v>
      </c>
      <c r="C8" s="122" t="e">
        <f t="shared" si="0"/>
        <v>#VALUE!</v>
      </c>
      <c r="D8" s="122" t="e">
        <f t="shared" si="1"/>
        <v>#VALUE!</v>
      </c>
      <c r="E8" s="123">
        <f t="shared" si="2"/>
        <v>0</v>
      </c>
      <c r="F8" s="123">
        <f t="shared" si="3"/>
        <v>0</v>
      </c>
      <c r="G8" s="123">
        <f t="shared" si="4"/>
        <v>0</v>
      </c>
      <c r="H8" s="124">
        <f t="shared" si="5"/>
        <v>0</v>
      </c>
      <c r="J8" s="132" t="s">
        <v>7</v>
      </c>
      <c r="K8" s="133" t="e">
        <f>K7/K4</f>
        <v>#DIV/0!</v>
      </c>
    </row>
    <row r="9" spans="2:11" ht="13" thickBot="1">
      <c r="B9" s="121" t="e">
        <f>EDATE(NextProfileReviewDeadline,-30)</f>
        <v>#VALUE!</v>
      </c>
      <c r="C9" s="122" t="e">
        <f t="shared" si="0"/>
        <v>#VALUE!</v>
      </c>
      <c r="D9" s="122" t="e">
        <f t="shared" si="1"/>
        <v>#VALUE!</v>
      </c>
      <c r="E9" s="123">
        <f t="shared" si="2"/>
        <v>0</v>
      </c>
      <c r="F9" s="123">
        <f t="shared" si="3"/>
        <v>0</v>
      </c>
      <c r="G9" s="123">
        <f t="shared" si="4"/>
        <v>0</v>
      </c>
      <c r="H9" s="124">
        <f t="shared" si="5"/>
        <v>0</v>
      </c>
    </row>
    <row r="10" spans="2:11" ht="14.4" customHeight="1">
      <c r="B10" s="121" t="e">
        <f>EDATE(NextProfileReviewDeadline,-29)</f>
        <v>#VALUE!</v>
      </c>
      <c r="C10" s="122" t="e">
        <f t="shared" si="0"/>
        <v>#VALUE!</v>
      </c>
      <c r="D10" s="122" t="e">
        <f t="shared" si="1"/>
        <v>#VALUE!</v>
      </c>
      <c r="E10" s="123">
        <f t="shared" si="2"/>
        <v>0</v>
      </c>
      <c r="F10" s="123">
        <f t="shared" si="3"/>
        <v>0</v>
      </c>
      <c r="G10" s="123">
        <f t="shared" si="4"/>
        <v>0</v>
      </c>
      <c r="H10" s="124">
        <f t="shared" si="5"/>
        <v>0</v>
      </c>
      <c r="J10" s="180" t="s">
        <v>69</v>
      </c>
      <c r="K10" s="181"/>
    </row>
    <row r="11" spans="2:11">
      <c r="B11" s="121" t="e">
        <f>EDATE(NextProfileReviewDeadline,-28)</f>
        <v>#VALUE!</v>
      </c>
      <c r="C11" s="122" t="e">
        <f t="shared" si="0"/>
        <v>#VALUE!</v>
      </c>
      <c r="D11" s="122" t="e">
        <f t="shared" si="1"/>
        <v>#VALUE!</v>
      </c>
      <c r="E11" s="123">
        <f t="shared" si="2"/>
        <v>0</v>
      </c>
      <c r="F11" s="123">
        <f t="shared" si="3"/>
        <v>0</v>
      </c>
      <c r="G11" s="123">
        <f t="shared" si="4"/>
        <v>0</v>
      </c>
      <c r="H11" s="124">
        <f t="shared" si="5"/>
        <v>0</v>
      </c>
      <c r="J11" s="118" t="s">
        <v>1</v>
      </c>
      <c r="K11" s="89" t="s">
        <v>66</v>
      </c>
    </row>
    <row r="12" spans="2:11">
      <c r="B12" s="121" t="e">
        <f>EDATE(NextProfileReviewDeadline,-27)</f>
        <v>#VALUE!</v>
      </c>
      <c r="C12" s="122" t="e">
        <f t="shared" si="0"/>
        <v>#VALUE!</v>
      </c>
      <c r="D12" s="122" t="e">
        <f t="shared" si="1"/>
        <v>#VALUE!</v>
      </c>
      <c r="E12" s="123">
        <f t="shared" si="2"/>
        <v>0</v>
      </c>
      <c r="F12" s="123">
        <f t="shared" si="3"/>
        <v>0</v>
      </c>
      <c r="G12" s="123">
        <f t="shared" si="4"/>
        <v>0</v>
      </c>
      <c r="H12" s="124">
        <f t="shared" si="5"/>
        <v>0</v>
      </c>
      <c r="J12" s="134"/>
      <c r="K12" s="89" t="s">
        <v>4</v>
      </c>
    </row>
    <row r="13" spans="2:11">
      <c r="B13" s="121" t="e">
        <f>EDATE(NextProfileReviewDeadline,-26)</f>
        <v>#VALUE!</v>
      </c>
      <c r="C13" s="122" t="e">
        <f t="shared" si="0"/>
        <v>#VALUE!</v>
      </c>
      <c r="D13" s="122" t="e">
        <f t="shared" si="1"/>
        <v>#VALUE!</v>
      </c>
      <c r="E13" s="123">
        <f t="shared" si="2"/>
        <v>0</v>
      </c>
      <c r="F13" s="123">
        <f t="shared" si="3"/>
        <v>0</v>
      </c>
      <c r="G13" s="123">
        <f t="shared" si="4"/>
        <v>0</v>
      </c>
      <c r="H13" s="124">
        <f t="shared" si="5"/>
        <v>0</v>
      </c>
      <c r="J13" s="134"/>
      <c r="K13" s="89" t="s">
        <v>8</v>
      </c>
    </row>
    <row r="14" spans="2:11">
      <c r="B14" s="121" t="e">
        <f>EDATE(NextProfileReviewDeadline,-25)</f>
        <v>#VALUE!</v>
      </c>
      <c r="C14" s="122" t="e">
        <f t="shared" si="0"/>
        <v>#VALUE!</v>
      </c>
      <c r="D14" s="122" t="e">
        <f t="shared" si="1"/>
        <v>#VALUE!</v>
      </c>
      <c r="E14" s="123">
        <f t="shared" si="2"/>
        <v>0</v>
      </c>
      <c r="F14" s="123">
        <f t="shared" si="3"/>
        <v>0</v>
      </c>
      <c r="G14" s="123">
        <f t="shared" si="4"/>
        <v>0</v>
      </c>
      <c r="H14" s="124">
        <f t="shared" si="5"/>
        <v>0</v>
      </c>
      <c r="J14" s="82" t="s">
        <v>19</v>
      </c>
      <c r="K14" s="90" t="s">
        <v>40</v>
      </c>
    </row>
    <row r="15" spans="2:11">
      <c r="B15" s="121" t="e">
        <f>EDATE(NextProfileReviewDeadline,-24)</f>
        <v>#VALUE!</v>
      </c>
      <c r="C15" s="122" t="e">
        <f t="shared" si="0"/>
        <v>#VALUE!</v>
      </c>
      <c r="D15" s="122" t="e">
        <f t="shared" si="1"/>
        <v>#VALUE!</v>
      </c>
      <c r="E15" s="123">
        <f t="shared" si="2"/>
        <v>0</v>
      </c>
      <c r="F15" s="123">
        <f t="shared" si="3"/>
        <v>0</v>
      </c>
      <c r="G15" s="123">
        <f t="shared" si="4"/>
        <v>0</v>
      </c>
      <c r="H15" s="124">
        <f t="shared" si="5"/>
        <v>0</v>
      </c>
      <c r="J15" s="134"/>
      <c r="K15" s="91">
        <v>45351</v>
      </c>
    </row>
    <row r="16" spans="2:11">
      <c r="B16" s="121" t="e">
        <f>EDATE(NextProfileReviewDeadline,-23)</f>
        <v>#VALUE!</v>
      </c>
      <c r="C16" s="122" t="e">
        <f t="shared" si="0"/>
        <v>#VALUE!</v>
      </c>
      <c r="D16" s="122" t="e">
        <f t="shared" si="1"/>
        <v>#VALUE!</v>
      </c>
      <c r="E16" s="123">
        <f t="shared" si="2"/>
        <v>0</v>
      </c>
      <c r="F16" s="123">
        <f t="shared" si="3"/>
        <v>0</v>
      </c>
      <c r="G16" s="123">
        <f t="shared" si="4"/>
        <v>0</v>
      </c>
      <c r="H16" s="124">
        <f t="shared" si="5"/>
        <v>0</v>
      </c>
      <c r="J16" s="134"/>
      <c r="K16" s="135">
        <v>45534</v>
      </c>
    </row>
    <row r="17" spans="2:11">
      <c r="B17" s="121" t="e">
        <f>EDATE(NextProfileReviewDeadline,-22)</f>
        <v>#VALUE!</v>
      </c>
      <c r="C17" s="122" t="e">
        <f t="shared" si="0"/>
        <v>#VALUE!</v>
      </c>
      <c r="D17" s="122" t="e">
        <f t="shared" si="1"/>
        <v>#VALUE!</v>
      </c>
      <c r="E17" s="123">
        <f t="shared" si="2"/>
        <v>0</v>
      </c>
      <c r="F17" s="123">
        <f t="shared" si="3"/>
        <v>0</v>
      </c>
      <c r="G17" s="123">
        <f t="shared" si="4"/>
        <v>0</v>
      </c>
      <c r="H17" s="124">
        <f t="shared" si="5"/>
        <v>0</v>
      </c>
      <c r="J17" s="134"/>
      <c r="K17" s="135">
        <v>45716</v>
      </c>
    </row>
    <row r="18" spans="2:11">
      <c r="B18" s="121" t="e">
        <f>EDATE(NextProfileReviewDeadline,-21)</f>
        <v>#VALUE!</v>
      </c>
      <c r="C18" s="122" t="e">
        <f t="shared" si="0"/>
        <v>#VALUE!</v>
      </c>
      <c r="D18" s="122" t="e">
        <f t="shared" si="1"/>
        <v>#VALUE!</v>
      </c>
      <c r="E18" s="123">
        <f t="shared" si="2"/>
        <v>0</v>
      </c>
      <c r="F18" s="123">
        <f t="shared" si="3"/>
        <v>0</v>
      </c>
      <c r="G18" s="123">
        <f t="shared" si="4"/>
        <v>0</v>
      </c>
      <c r="H18" s="124">
        <f t="shared" si="5"/>
        <v>0</v>
      </c>
      <c r="J18" s="134"/>
      <c r="K18" s="135">
        <v>45898</v>
      </c>
    </row>
    <row r="19" spans="2:11">
      <c r="B19" s="121" t="e">
        <f>EDATE(NextProfileReviewDeadline,-20)</f>
        <v>#VALUE!</v>
      </c>
      <c r="C19" s="122" t="e">
        <f t="shared" si="0"/>
        <v>#VALUE!</v>
      </c>
      <c r="D19" s="122" t="e">
        <f t="shared" si="1"/>
        <v>#VALUE!</v>
      </c>
      <c r="E19" s="123">
        <f t="shared" si="2"/>
        <v>0</v>
      </c>
      <c r="F19" s="123">
        <f t="shared" si="3"/>
        <v>0</v>
      </c>
      <c r="G19" s="123">
        <f t="shared" si="4"/>
        <v>0</v>
      </c>
      <c r="H19" s="124">
        <f t="shared" si="5"/>
        <v>0</v>
      </c>
      <c r="J19" s="134"/>
      <c r="K19" s="135">
        <v>46080</v>
      </c>
    </row>
    <row r="20" spans="2:11" ht="15" customHeight="1">
      <c r="B20" s="121" t="e">
        <f>EDATE(NextProfileReviewDeadline,-19)</f>
        <v>#VALUE!</v>
      </c>
      <c r="C20" s="122" t="e">
        <f t="shared" si="0"/>
        <v>#VALUE!</v>
      </c>
      <c r="D20" s="122" t="e">
        <f t="shared" si="1"/>
        <v>#VALUE!</v>
      </c>
      <c r="E20" s="123">
        <f t="shared" si="2"/>
        <v>0</v>
      </c>
      <c r="F20" s="123">
        <f t="shared" si="3"/>
        <v>0</v>
      </c>
      <c r="G20" s="123">
        <f t="shared" si="4"/>
        <v>0</v>
      </c>
      <c r="H20" s="124">
        <f t="shared" si="5"/>
        <v>0</v>
      </c>
      <c r="J20" s="118" t="s">
        <v>75</v>
      </c>
      <c r="K20" s="89" t="s">
        <v>66</v>
      </c>
    </row>
    <row r="21" spans="2:11">
      <c r="B21" s="121" t="e">
        <f>EDATE(NextProfileReviewDeadline,-18)</f>
        <v>#VALUE!</v>
      </c>
      <c r="C21" s="122" t="e">
        <f t="shared" si="0"/>
        <v>#VALUE!</v>
      </c>
      <c r="D21" s="122" t="e">
        <f t="shared" si="1"/>
        <v>#VALUE!</v>
      </c>
      <c r="E21" s="123">
        <f t="shared" si="2"/>
        <v>0</v>
      </c>
      <c r="F21" s="123">
        <f t="shared" si="3"/>
        <v>0</v>
      </c>
      <c r="G21" s="123">
        <f t="shared" si="4"/>
        <v>0</v>
      </c>
      <c r="H21" s="124">
        <f t="shared" si="5"/>
        <v>0</v>
      </c>
      <c r="J21" s="134"/>
      <c r="K21" s="89" t="s">
        <v>4</v>
      </c>
    </row>
    <row r="22" spans="2:11" ht="13" thickBot="1">
      <c r="B22" s="121" t="e">
        <f>EDATE(NextProfileReviewDeadline,-17)</f>
        <v>#VALUE!</v>
      </c>
      <c r="C22" s="122" t="e">
        <f t="shared" si="0"/>
        <v>#VALUE!</v>
      </c>
      <c r="D22" s="122" t="e">
        <f t="shared" si="1"/>
        <v>#VALUE!</v>
      </c>
      <c r="E22" s="123">
        <f t="shared" si="2"/>
        <v>0</v>
      </c>
      <c r="F22" s="123">
        <f t="shared" si="3"/>
        <v>0</v>
      </c>
      <c r="G22" s="123">
        <f t="shared" si="4"/>
        <v>0</v>
      </c>
      <c r="H22" s="124">
        <f t="shared" si="5"/>
        <v>0</v>
      </c>
      <c r="J22" s="136"/>
      <c r="K22" s="92" t="s">
        <v>8</v>
      </c>
    </row>
    <row r="23" spans="2:11">
      <c r="B23" s="121" t="e">
        <f>EDATE(NextProfileReviewDeadline,-16)</f>
        <v>#VALUE!</v>
      </c>
      <c r="C23" s="122" t="e">
        <f t="shared" si="0"/>
        <v>#VALUE!</v>
      </c>
      <c r="D23" s="122" t="e">
        <f t="shared" si="1"/>
        <v>#VALUE!</v>
      </c>
      <c r="E23" s="123">
        <f t="shared" si="2"/>
        <v>0</v>
      </c>
      <c r="F23" s="123">
        <f t="shared" si="3"/>
        <v>0</v>
      </c>
      <c r="G23" s="123">
        <f t="shared" si="4"/>
        <v>0</v>
      </c>
      <c r="H23" s="124">
        <f t="shared" si="5"/>
        <v>0</v>
      </c>
    </row>
    <row r="24" spans="2:11" ht="15" customHeight="1" thickBot="1">
      <c r="B24" s="121" t="e">
        <f>EDATE(NextProfileReviewDeadline,-15)</f>
        <v>#VALUE!</v>
      </c>
      <c r="C24" s="122" t="e">
        <f t="shared" si="0"/>
        <v>#VALUE!</v>
      </c>
      <c r="D24" s="122" t="e">
        <f t="shared" si="1"/>
        <v>#VALUE!</v>
      </c>
      <c r="E24" s="123">
        <f t="shared" si="2"/>
        <v>0</v>
      </c>
      <c r="F24" s="123">
        <f t="shared" si="3"/>
        <v>0</v>
      </c>
      <c r="G24" s="123">
        <f t="shared" si="4"/>
        <v>0</v>
      </c>
      <c r="H24" s="124">
        <f t="shared" si="5"/>
        <v>0</v>
      </c>
    </row>
    <row r="25" spans="2:11" ht="15" thickBot="1">
      <c r="B25" s="121" t="e">
        <f>EDATE(NextProfileReviewDeadline,-14)</f>
        <v>#VALUE!</v>
      </c>
      <c r="C25" s="122" t="e">
        <f t="shared" si="0"/>
        <v>#VALUE!</v>
      </c>
      <c r="D25" s="122" t="e">
        <f t="shared" si="1"/>
        <v>#VALUE!</v>
      </c>
      <c r="E25" s="123">
        <f t="shared" si="2"/>
        <v>0</v>
      </c>
      <c r="F25" s="123">
        <f t="shared" si="3"/>
        <v>0</v>
      </c>
      <c r="G25" s="123">
        <f t="shared" si="4"/>
        <v>0</v>
      </c>
      <c r="H25" s="124">
        <f t="shared" si="5"/>
        <v>0</v>
      </c>
      <c r="J25" s="114" t="s">
        <v>89</v>
      </c>
      <c r="K25" s="113" t="s">
        <v>90</v>
      </c>
    </row>
    <row r="26" spans="2:11">
      <c r="B26" s="121" t="e">
        <f>EDATE(NextProfileReviewDeadline,-13)</f>
        <v>#VALUE!</v>
      </c>
      <c r="C26" s="122" t="e">
        <f t="shared" si="0"/>
        <v>#VALUE!</v>
      </c>
      <c r="D26" s="122" t="e">
        <f t="shared" si="1"/>
        <v>#VALUE!</v>
      </c>
      <c r="E26" s="123">
        <f t="shared" si="2"/>
        <v>0</v>
      </c>
      <c r="F26" s="123">
        <f t="shared" si="3"/>
        <v>0</v>
      </c>
      <c r="G26" s="123">
        <f t="shared" si="4"/>
        <v>0</v>
      </c>
      <c r="H26" s="124">
        <f t="shared" si="5"/>
        <v>0</v>
      </c>
    </row>
    <row r="27" spans="2:11">
      <c r="B27" s="121" t="e">
        <f>EDATE(NextProfileReviewDeadline,-12)</f>
        <v>#VALUE!</v>
      </c>
      <c r="C27" s="122" t="e">
        <f t="shared" ref="C27" si="6">DATE(YEAR(B27),MONTH(B27),1)</f>
        <v>#VALUE!</v>
      </c>
      <c r="D27" s="122" t="e">
        <f t="shared" ref="D27" si="7">DATE(YEAR(B27),MONTH(B27)+1,0)</f>
        <v>#VALUE!</v>
      </c>
      <c r="E27" s="123">
        <f t="shared" si="2"/>
        <v>0</v>
      </c>
      <c r="F27" s="123">
        <f t="shared" ref="F27" si="8">COUNTIFS(PerformanceDate,"&gt;="&amp;C27,PerformanceDate,"&lt;="&amp;D27,IsFestivalPerformance,"Yes")</f>
        <v>0</v>
      </c>
      <c r="G27" s="123">
        <f t="shared" si="4"/>
        <v>0</v>
      </c>
      <c r="H27" s="124">
        <f t="shared" ref="H27" si="9">SUMIFS(ArtistGrossRevenue,PerformanceDate,"&gt;="&amp;C27,PerformanceDate,"&lt;="&amp;D27)</f>
        <v>0</v>
      </c>
    </row>
    <row r="28" spans="2:11">
      <c r="B28" s="121" t="e">
        <f>EDATE(NextProfileReviewDeadline,-11)</f>
        <v>#VALUE!</v>
      </c>
      <c r="C28" s="122" t="e">
        <f t="shared" ref="C28:C45" si="10">DATE(YEAR(B28),MONTH(B28),1)</f>
        <v>#VALUE!</v>
      </c>
      <c r="D28" s="122" t="e">
        <f t="shared" ref="D28:D45" si="11">DATE(YEAR(B28),MONTH(B28)+1,0)</f>
        <v>#VALUE!</v>
      </c>
      <c r="E28" s="123">
        <f t="shared" si="2"/>
        <v>0</v>
      </c>
      <c r="F28" s="123">
        <f t="shared" ref="F28:F45" si="12">COUNTIFS(PerformanceDate,"&gt;="&amp;C28,PerformanceDate,"&lt;="&amp;D28,IsFestivalPerformance,"Yes")</f>
        <v>0</v>
      </c>
      <c r="G28" s="123">
        <f t="shared" si="4"/>
        <v>0</v>
      </c>
      <c r="H28" s="124">
        <f t="shared" ref="H28:H45" si="13">SUMIFS(ArtistGrossRevenue,PerformanceDate,"&gt;="&amp;C28,PerformanceDate,"&lt;="&amp;D28)</f>
        <v>0</v>
      </c>
    </row>
    <row r="29" spans="2:11">
      <c r="B29" s="121" t="e">
        <f>EDATE(NextProfileReviewDeadline,-10)</f>
        <v>#VALUE!</v>
      </c>
      <c r="C29" s="122" t="e">
        <f t="shared" si="10"/>
        <v>#VALUE!</v>
      </c>
      <c r="D29" s="122" t="e">
        <f t="shared" si="11"/>
        <v>#VALUE!</v>
      </c>
      <c r="E29" s="123">
        <f t="shared" si="2"/>
        <v>0</v>
      </c>
      <c r="F29" s="123">
        <f t="shared" si="12"/>
        <v>0</v>
      </c>
      <c r="G29" s="123">
        <f t="shared" si="4"/>
        <v>0</v>
      </c>
      <c r="H29" s="124">
        <f t="shared" si="13"/>
        <v>0</v>
      </c>
    </row>
    <row r="30" spans="2:11">
      <c r="B30" s="121" t="e">
        <f>EDATE(NextProfileReviewDeadline,-9)</f>
        <v>#VALUE!</v>
      </c>
      <c r="C30" s="122" t="e">
        <f t="shared" si="10"/>
        <v>#VALUE!</v>
      </c>
      <c r="D30" s="122" t="e">
        <f t="shared" si="11"/>
        <v>#VALUE!</v>
      </c>
      <c r="E30" s="123">
        <f t="shared" si="2"/>
        <v>0</v>
      </c>
      <c r="F30" s="123">
        <f t="shared" si="12"/>
        <v>0</v>
      </c>
      <c r="G30" s="123">
        <f t="shared" si="4"/>
        <v>0</v>
      </c>
      <c r="H30" s="124">
        <f t="shared" si="13"/>
        <v>0</v>
      </c>
    </row>
    <row r="31" spans="2:11">
      <c r="B31" s="121" t="e">
        <f>EDATE(NextProfileReviewDeadline,-8)</f>
        <v>#VALUE!</v>
      </c>
      <c r="C31" s="122" t="e">
        <f t="shared" si="10"/>
        <v>#VALUE!</v>
      </c>
      <c r="D31" s="122" t="e">
        <f t="shared" si="11"/>
        <v>#VALUE!</v>
      </c>
      <c r="E31" s="123">
        <f t="shared" si="2"/>
        <v>0</v>
      </c>
      <c r="F31" s="123">
        <f t="shared" si="12"/>
        <v>0</v>
      </c>
      <c r="G31" s="123">
        <f t="shared" si="4"/>
        <v>0</v>
      </c>
      <c r="H31" s="124">
        <f t="shared" si="13"/>
        <v>0</v>
      </c>
    </row>
    <row r="32" spans="2:11">
      <c r="B32" s="121" t="e">
        <f>EDATE(NextProfileReviewDeadline,-7)</f>
        <v>#VALUE!</v>
      </c>
      <c r="C32" s="122" t="e">
        <f t="shared" si="10"/>
        <v>#VALUE!</v>
      </c>
      <c r="D32" s="122" t="e">
        <f t="shared" si="11"/>
        <v>#VALUE!</v>
      </c>
      <c r="E32" s="123">
        <f t="shared" si="2"/>
        <v>0</v>
      </c>
      <c r="F32" s="123">
        <f t="shared" si="12"/>
        <v>0</v>
      </c>
      <c r="G32" s="123">
        <f t="shared" si="4"/>
        <v>0</v>
      </c>
      <c r="H32" s="124">
        <f t="shared" si="13"/>
        <v>0</v>
      </c>
    </row>
    <row r="33" spans="2:8">
      <c r="B33" s="121" t="e">
        <f>EDATE(NextProfileReviewDeadline,-6)</f>
        <v>#VALUE!</v>
      </c>
      <c r="C33" s="122" t="e">
        <f t="shared" si="10"/>
        <v>#VALUE!</v>
      </c>
      <c r="D33" s="122" t="e">
        <f t="shared" si="11"/>
        <v>#VALUE!</v>
      </c>
      <c r="E33" s="123">
        <f t="shared" si="2"/>
        <v>0</v>
      </c>
      <c r="F33" s="123">
        <f t="shared" si="12"/>
        <v>0</v>
      </c>
      <c r="G33" s="123">
        <f t="shared" si="4"/>
        <v>0</v>
      </c>
      <c r="H33" s="124">
        <f t="shared" si="13"/>
        <v>0</v>
      </c>
    </row>
    <row r="34" spans="2:8">
      <c r="B34" s="121" t="e">
        <f>EDATE(NextProfileReviewDeadline,-5)</f>
        <v>#VALUE!</v>
      </c>
      <c r="C34" s="122" t="e">
        <f t="shared" si="10"/>
        <v>#VALUE!</v>
      </c>
      <c r="D34" s="122" t="e">
        <f t="shared" si="11"/>
        <v>#VALUE!</v>
      </c>
      <c r="E34" s="123">
        <f t="shared" si="2"/>
        <v>0</v>
      </c>
      <c r="F34" s="123">
        <f t="shared" si="12"/>
        <v>0</v>
      </c>
      <c r="G34" s="123">
        <f t="shared" si="4"/>
        <v>0</v>
      </c>
      <c r="H34" s="124">
        <f t="shared" si="13"/>
        <v>0</v>
      </c>
    </row>
    <row r="35" spans="2:8">
      <c r="B35" s="121" t="e">
        <f>EDATE(NextProfileReviewDeadline,-4)</f>
        <v>#VALUE!</v>
      </c>
      <c r="C35" s="122" t="e">
        <f t="shared" si="10"/>
        <v>#VALUE!</v>
      </c>
      <c r="D35" s="122" t="e">
        <f t="shared" si="11"/>
        <v>#VALUE!</v>
      </c>
      <c r="E35" s="123">
        <f t="shared" si="2"/>
        <v>0</v>
      </c>
      <c r="F35" s="123">
        <f t="shared" si="12"/>
        <v>0</v>
      </c>
      <c r="G35" s="123">
        <f t="shared" si="4"/>
        <v>0</v>
      </c>
      <c r="H35" s="124">
        <f t="shared" si="13"/>
        <v>0</v>
      </c>
    </row>
    <row r="36" spans="2:8">
      <c r="B36" s="121" t="e">
        <f>EDATE(NextProfileReviewDeadline,-3)</f>
        <v>#VALUE!</v>
      </c>
      <c r="C36" s="122" t="e">
        <f t="shared" si="10"/>
        <v>#VALUE!</v>
      </c>
      <c r="D36" s="122" t="e">
        <f t="shared" si="11"/>
        <v>#VALUE!</v>
      </c>
      <c r="E36" s="123">
        <f t="shared" si="2"/>
        <v>0</v>
      </c>
      <c r="F36" s="123">
        <f t="shared" si="12"/>
        <v>0</v>
      </c>
      <c r="G36" s="123">
        <f t="shared" si="4"/>
        <v>0</v>
      </c>
      <c r="H36" s="124">
        <f t="shared" si="13"/>
        <v>0</v>
      </c>
    </row>
    <row r="37" spans="2:8">
      <c r="B37" s="121" t="e">
        <f>EDATE(NextProfileReviewDeadline,-2)</f>
        <v>#VALUE!</v>
      </c>
      <c r="C37" s="122" t="e">
        <f t="shared" si="10"/>
        <v>#VALUE!</v>
      </c>
      <c r="D37" s="122" t="e">
        <f t="shared" si="11"/>
        <v>#VALUE!</v>
      </c>
      <c r="E37" s="123">
        <f t="shared" si="2"/>
        <v>0</v>
      </c>
      <c r="F37" s="123">
        <f t="shared" si="12"/>
        <v>0</v>
      </c>
      <c r="G37" s="123">
        <f t="shared" si="4"/>
        <v>0</v>
      </c>
      <c r="H37" s="124">
        <f t="shared" si="13"/>
        <v>0</v>
      </c>
    </row>
    <row r="38" spans="2:8">
      <c r="B38" s="121" t="e">
        <f>EDATE(NextProfileReviewDeadline,-1)</f>
        <v>#VALUE!</v>
      </c>
      <c r="C38" s="122" t="e">
        <f t="shared" si="10"/>
        <v>#VALUE!</v>
      </c>
      <c r="D38" s="122" t="e">
        <f t="shared" si="11"/>
        <v>#VALUE!</v>
      </c>
      <c r="E38" s="123">
        <f t="shared" si="2"/>
        <v>0</v>
      </c>
      <c r="F38" s="123">
        <f t="shared" si="12"/>
        <v>0</v>
      </c>
      <c r="G38" s="123">
        <f t="shared" si="4"/>
        <v>0</v>
      </c>
      <c r="H38" s="124">
        <f t="shared" si="13"/>
        <v>0</v>
      </c>
    </row>
    <row r="39" spans="2:8">
      <c r="B39" s="137" t="str">
        <f>NextProfileReviewDeadline</f>
        <v>(Select Next Upcoming Review Deadline)</v>
      </c>
      <c r="C39" s="138" t="e">
        <f t="shared" si="10"/>
        <v>#VALUE!</v>
      </c>
      <c r="D39" s="138" t="e">
        <f t="shared" si="11"/>
        <v>#VALUE!</v>
      </c>
      <c r="E39" s="139">
        <f t="shared" si="2"/>
        <v>0</v>
      </c>
      <c r="F39" s="139">
        <f t="shared" si="12"/>
        <v>0</v>
      </c>
      <c r="G39" s="139">
        <f t="shared" si="4"/>
        <v>0</v>
      </c>
      <c r="H39" s="140">
        <f t="shared" si="13"/>
        <v>0</v>
      </c>
    </row>
    <row r="40" spans="2:8">
      <c r="B40" s="121" t="e">
        <f>EDATE(NextProfileReviewDeadline,1)</f>
        <v>#VALUE!</v>
      </c>
      <c r="C40" s="122" t="e">
        <f t="shared" si="10"/>
        <v>#VALUE!</v>
      </c>
      <c r="D40" s="122" t="e">
        <f t="shared" si="11"/>
        <v>#VALUE!</v>
      </c>
      <c r="E40" s="123">
        <f t="shared" si="2"/>
        <v>0</v>
      </c>
      <c r="F40" s="123">
        <f t="shared" si="12"/>
        <v>0</v>
      </c>
      <c r="G40" s="123">
        <f t="shared" si="4"/>
        <v>0</v>
      </c>
      <c r="H40" s="124">
        <f t="shared" si="13"/>
        <v>0</v>
      </c>
    </row>
    <row r="41" spans="2:8">
      <c r="B41" s="121" t="e">
        <f>EDATE(NextProfileReviewDeadline,2)</f>
        <v>#VALUE!</v>
      </c>
      <c r="C41" s="122" t="e">
        <f t="shared" si="10"/>
        <v>#VALUE!</v>
      </c>
      <c r="D41" s="122" t="e">
        <f t="shared" si="11"/>
        <v>#VALUE!</v>
      </c>
      <c r="E41" s="123">
        <f t="shared" si="2"/>
        <v>0</v>
      </c>
      <c r="F41" s="123">
        <f t="shared" si="12"/>
        <v>0</v>
      </c>
      <c r="G41" s="123">
        <f t="shared" si="4"/>
        <v>0</v>
      </c>
      <c r="H41" s="124">
        <f t="shared" si="13"/>
        <v>0</v>
      </c>
    </row>
    <row r="42" spans="2:8">
      <c r="B42" s="121" t="e">
        <f>EDATE(NextProfileReviewDeadline,3)</f>
        <v>#VALUE!</v>
      </c>
      <c r="C42" s="122" t="e">
        <f t="shared" si="10"/>
        <v>#VALUE!</v>
      </c>
      <c r="D42" s="122" t="e">
        <f t="shared" si="11"/>
        <v>#VALUE!</v>
      </c>
      <c r="E42" s="123">
        <f t="shared" si="2"/>
        <v>0</v>
      </c>
      <c r="F42" s="123">
        <f t="shared" si="12"/>
        <v>0</v>
      </c>
      <c r="G42" s="123">
        <f t="shared" si="4"/>
        <v>0</v>
      </c>
      <c r="H42" s="124">
        <f t="shared" si="13"/>
        <v>0</v>
      </c>
    </row>
    <row r="43" spans="2:8">
      <c r="B43" s="121" t="e">
        <f>EDATE(NextProfileReviewDeadline,4)</f>
        <v>#VALUE!</v>
      </c>
      <c r="C43" s="122" t="e">
        <f t="shared" si="10"/>
        <v>#VALUE!</v>
      </c>
      <c r="D43" s="122" t="e">
        <f t="shared" si="11"/>
        <v>#VALUE!</v>
      </c>
      <c r="E43" s="123">
        <f t="shared" si="2"/>
        <v>0</v>
      </c>
      <c r="F43" s="123">
        <f t="shared" si="12"/>
        <v>0</v>
      </c>
      <c r="G43" s="123">
        <f t="shared" si="4"/>
        <v>0</v>
      </c>
      <c r="H43" s="124">
        <f t="shared" si="13"/>
        <v>0</v>
      </c>
    </row>
    <row r="44" spans="2:8">
      <c r="B44" s="121" t="e">
        <f>EDATE(NextProfileReviewDeadline,5)</f>
        <v>#VALUE!</v>
      </c>
      <c r="C44" s="122" t="e">
        <f t="shared" si="10"/>
        <v>#VALUE!</v>
      </c>
      <c r="D44" s="122" t="e">
        <f t="shared" si="11"/>
        <v>#VALUE!</v>
      </c>
      <c r="E44" s="123">
        <f t="shared" si="2"/>
        <v>0</v>
      </c>
      <c r="F44" s="123">
        <f t="shared" si="12"/>
        <v>0</v>
      </c>
      <c r="G44" s="123">
        <f t="shared" si="4"/>
        <v>0</v>
      </c>
      <c r="H44" s="124">
        <f t="shared" si="13"/>
        <v>0</v>
      </c>
    </row>
    <row r="45" spans="2:8" ht="13" thickBot="1">
      <c r="B45" s="141" t="e">
        <f>EDATE(NextProfileReviewDeadline,6)</f>
        <v>#VALUE!</v>
      </c>
      <c r="C45" s="142" t="e">
        <f t="shared" si="10"/>
        <v>#VALUE!</v>
      </c>
      <c r="D45" s="142" t="e">
        <f t="shared" si="11"/>
        <v>#VALUE!</v>
      </c>
      <c r="E45" s="143">
        <f t="shared" si="2"/>
        <v>0</v>
      </c>
      <c r="F45" s="143">
        <f t="shared" si="12"/>
        <v>0</v>
      </c>
      <c r="G45" s="123">
        <f t="shared" si="4"/>
        <v>0</v>
      </c>
      <c r="H45" s="144">
        <f t="shared" si="13"/>
        <v>0</v>
      </c>
    </row>
    <row r="46" spans="2:8" ht="13" thickBot="1"/>
    <row r="47" spans="2:8" ht="15" customHeight="1">
      <c r="B47" s="180" t="s">
        <v>68</v>
      </c>
      <c r="C47" s="182"/>
      <c r="D47" s="182"/>
      <c r="E47" s="182"/>
      <c r="F47" s="181"/>
    </row>
    <row r="48" spans="2:8" ht="25">
      <c r="B48" s="82" t="s">
        <v>35</v>
      </c>
      <c r="C48" s="80" t="s">
        <v>73</v>
      </c>
      <c r="D48" s="80" t="s">
        <v>72</v>
      </c>
      <c r="E48" s="80" t="s">
        <v>71</v>
      </c>
      <c r="F48" s="83" t="s">
        <v>0</v>
      </c>
    </row>
    <row r="49" spans="2:6">
      <c r="B49" s="84" t="str">
        <f t="shared" ref="B49:B90" si="14">IFERROR(B4,"")</f>
        <v/>
      </c>
      <c r="C49" s="81">
        <f>E4</f>
        <v>0</v>
      </c>
      <c r="D49" s="81">
        <f>F4</f>
        <v>0</v>
      </c>
      <c r="E49" s="81">
        <f>G4</f>
        <v>0</v>
      </c>
      <c r="F49" s="85">
        <f>H4</f>
        <v>0</v>
      </c>
    </row>
    <row r="50" spans="2:6">
      <c r="B50" s="84" t="str">
        <f t="shared" si="14"/>
        <v/>
      </c>
      <c r="C50" s="81">
        <f t="shared" ref="C50:C90" si="15">E5</f>
        <v>0</v>
      </c>
      <c r="D50" s="81">
        <f t="shared" ref="D50:D90" si="16">F5</f>
        <v>0</v>
      </c>
      <c r="E50" s="81">
        <f t="shared" ref="E50:E90" si="17">G5</f>
        <v>0</v>
      </c>
      <c r="F50" s="85">
        <f t="shared" ref="F50:F90" si="18">H5</f>
        <v>0</v>
      </c>
    </row>
    <row r="51" spans="2:6">
      <c r="B51" s="84" t="str">
        <f t="shared" si="14"/>
        <v/>
      </c>
      <c r="C51" s="81">
        <f t="shared" si="15"/>
        <v>0</v>
      </c>
      <c r="D51" s="81">
        <f t="shared" si="16"/>
        <v>0</v>
      </c>
      <c r="E51" s="81">
        <f t="shared" si="17"/>
        <v>0</v>
      </c>
      <c r="F51" s="85">
        <f t="shared" si="18"/>
        <v>0</v>
      </c>
    </row>
    <row r="52" spans="2:6">
      <c r="B52" s="84" t="str">
        <f t="shared" si="14"/>
        <v/>
      </c>
      <c r="C52" s="81">
        <f t="shared" si="15"/>
        <v>0</v>
      </c>
      <c r="D52" s="81">
        <f t="shared" si="16"/>
        <v>0</v>
      </c>
      <c r="E52" s="81">
        <f t="shared" si="17"/>
        <v>0</v>
      </c>
      <c r="F52" s="85">
        <f t="shared" si="18"/>
        <v>0</v>
      </c>
    </row>
    <row r="53" spans="2:6">
      <c r="B53" s="84" t="str">
        <f t="shared" si="14"/>
        <v/>
      </c>
      <c r="C53" s="81">
        <f t="shared" si="15"/>
        <v>0</v>
      </c>
      <c r="D53" s="81">
        <f t="shared" si="16"/>
        <v>0</v>
      </c>
      <c r="E53" s="81">
        <f t="shared" si="17"/>
        <v>0</v>
      </c>
      <c r="F53" s="85">
        <f t="shared" si="18"/>
        <v>0</v>
      </c>
    </row>
    <row r="54" spans="2:6">
      <c r="B54" s="84" t="str">
        <f t="shared" si="14"/>
        <v/>
      </c>
      <c r="C54" s="81">
        <f t="shared" si="15"/>
        <v>0</v>
      </c>
      <c r="D54" s="81">
        <f t="shared" si="16"/>
        <v>0</v>
      </c>
      <c r="E54" s="81">
        <f t="shared" si="17"/>
        <v>0</v>
      </c>
      <c r="F54" s="85">
        <f t="shared" si="18"/>
        <v>0</v>
      </c>
    </row>
    <row r="55" spans="2:6">
      <c r="B55" s="84" t="str">
        <f t="shared" si="14"/>
        <v/>
      </c>
      <c r="C55" s="81">
        <f t="shared" si="15"/>
        <v>0</v>
      </c>
      <c r="D55" s="81">
        <f t="shared" si="16"/>
        <v>0</v>
      </c>
      <c r="E55" s="81">
        <f t="shared" si="17"/>
        <v>0</v>
      </c>
      <c r="F55" s="85">
        <f t="shared" si="18"/>
        <v>0</v>
      </c>
    </row>
    <row r="56" spans="2:6">
      <c r="B56" s="84" t="str">
        <f t="shared" si="14"/>
        <v/>
      </c>
      <c r="C56" s="81">
        <f t="shared" si="15"/>
        <v>0</v>
      </c>
      <c r="D56" s="81">
        <f t="shared" si="16"/>
        <v>0</v>
      </c>
      <c r="E56" s="81">
        <f t="shared" si="17"/>
        <v>0</v>
      </c>
      <c r="F56" s="85">
        <f t="shared" si="18"/>
        <v>0</v>
      </c>
    </row>
    <row r="57" spans="2:6">
      <c r="B57" s="84" t="str">
        <f t="shared" si="14"/>
        <v/>
      </c>
      <c r="C57" s="81">
        <f t="shared" si="15"/>
        <v>0</v>
      </c>
      <c r="D57" s="81">
        <f t="shared" si="16"/>
        <v>0</v>
      </c>
      <c r="E57" s="81">
        <f t="shared" si="17"/>
        <v>0</v>
      </c>
      <c r="F57" s="85">
        <f t="shared" si="18"/>
        <v>0</v>
      </c>
    </row>
    <row r="58" spans="2:6">
      <c r="B58" s="84" t="str">
        <f t="shared" si="14"/>
        <v/>
      </c>
      <c r="C58" s="81">
        <f t="shared" si="15"/>
        <v>0</v>
      </c>
      <c r="D58" s="81">
        <f t="shared" si="16"/>
        <v>0</v>
      </c>
      <c r="E58" s="81">
        <f t="shared" si="17"/>
        <v>0</v>
      </c>
      <c r="F58" s="85">
        <f t="shared" si="18"/>
        <v>0</v>
      </c>
    </row>
    <row r="59" spans="2:6">
      <c r="B59" s="84" t="str">
        <f t="shared" si="14"/>
        <v/>
      </c>
      <c r="C59" s="81">
        <f t="shared" si="15"/>
        <v>0</v>
      </c>
      <c r="D59" s="81">
        <f t="shared" si="16"/>
        <v>0</v>
      </c>
      <c r="E59" s="81">
        <f t="shared" si="17"/>
        <v>0</v>
      </c>
      <c r="F59" s="85">
        <f t="shared" si="18"/>
        <v>0</v>
      </c>
    </row>
    <row r="60" spans="2:6">
      <c r="B60" s="84" t="str">
        <f t="shared" si="14"/>
        <v/>
      </c>
      <c r="C60" s="81">
        <f t="shared" si="15"/>
        <v>0</v>
      </c>
      <c r="D60" s="81">
        <f t="shared" si="16"/>
        <v>0</v>
      </c>
      <c r="E60" s="81">
        <f t="shared" si="17"/>
        <v>0</v>
      </c>
      <c r="F60" s="85">
        <f t="shared" si="18"/>
        <v>0</v>
      </c>
    </row>
    <row r="61" spans="2:6">
      <c r="B61" s="84" t="str">
        <f t="shared" si="14"/>
        <v/>
      </c>
      <c r="C61" s="81">
        <f t="shared" si="15"/>
        <v>0</v>
      </c>
      <c r="D61" s="81">
        <f t="shared" si="16"/>
        <v>0</v>
      </c>
      <c r="E61" s="81">
        <f t="shared" si="17"/>
        <v>0</v>
      </c>
      <c r="F61" s="85">
        <f t="shared" si="18"/>
        <v>0</v>
      </c>
    </row>
    <row r="62" spans="2:6">
      <c r="B62" s="84" t="str">
        <f t="shared" si="14"/>
        <v/>
      </c>
      <c r="C62" s="81">
        <f t="shared" si="15"/>
        <v>0</v>
      </c>
      <c r="D62" s="81">
        <f t="shared" si="16"/>
        <v>0</v>
      </c>
      <c r="E62" s="81">
        <f t="shared" si="17"/>
        <v>0</v>
      </c>
      <c r="F62" s="85">
        <f t="shared" si="18"/>
        <v>0</v>
      </c>
    </row>
    <row r="63" spans="2:6">
      <c r="B63" s="84" t="str">
        <f t="shared" si="14"/>
        <v/>
      </c>
      <c r="C63" s="81">
        <f t="shared" si="15"/>
        <v>0</v>
      </c>
      <c r="D63" s="81">
        <f t="shared" si="16"/>
        <v>0</v>
      </c>
      <c r="E63" s="81">
        <f t="shared" si="17"/>
        <v>0</v>
      </c>
      <c r="F63" s="85">
        <f t="shared" si="18"/>
        <v>0</v>
      </c>
    </row>
    <row r="64" spans="2:6">
      <c r="B64" s="84" t="str">
        <f t="shared" si="14"/>
        <v/>
      </c>
      <c r="C64" s="81">
        <f t="shared" si="15"/>
        <v>0</v>
      </c>
      <c r="D64" s="81">
        <f t="shared" si="16"/>
        <v>0</v>
      </c>
      <c r="E64" s="81">
        <f t="shared" si="17"/>
        <v>0</v>
      </c>
      <c r="F64" s="85">
        <f t="shared" si="18"/>
        <v>0</v>
      </c>
    </row>
    <row r="65" spans="2:6">
      <c r="B65" s="84" t="str">
        <f t="shared" si="14"/>
        <v/>
      </c>
      <c r="C65" s="81">
        <f t="shared" si="15"/>
        <v>0</v>
      </c>
      <c r="D65" s="81">
        <f t="shared" si="16"/>
        <v>0</v>
      </c>
      <c r="E65" s="81">
        <f t="shared" si="17"/>
        <v>0</v>
      </c>
      <c r="F65" s="85">
        <f t="shared" si="18"/>
        <v>0</v>
      </c>
    </row>
    <row r="66" spans="2:6">
      <c r="B66" s="84" t="str">
        <f t="shared" si="14"/>
        <v/>
      </c>
      <c r="C66" s="81">
        <f t="shared" si="15"/>
        <v>0</v>
      </c>
      <c r="D66" s="81">
        <f t="shared" si="16"/>
        <v>0</v>
      </c>
      <c r="E66" s="81">
        <f t="shared" si="17"/>
        <v>0</v>
      </c>
      <c r="F66" s="85">
        <f t="shared" si="18"/>
        <v>0</v>
      </c>
    </row>
    <row r="67" spans="2:6">
      <c r="B67" s="84" t="str">
        <f t="shared" si="14"/>
        <v/>
      </c>
      <c r="C67" s="81">
        <f t="shared" si="15"/>
        <v>0</v>
      </c>
      <c r="D67" s="81">
        <f t="shared" si="16"/>
        <v>0</v>
      </c>
      <c r="E67" s="81">
        <f t="shared" si="17"/>
        <v>0</v>
      </c>
      <c r="F67" s="85">
        <f t="shared" si="18"/>
        <v>0</v>
      </c>
    </row>
    <row r="68" spans="2:6">
      <c r="B68" s="84" t="str">
        <f t="shared" si="14"/>
        <v/>
      </c>
      <c r="C68" s="81">
        <f t="shared" si="15"/>
        <v>0</v>
      </c>
      <c r="D68" s="81">
        <f t="shared" si="16"/>
        <v>0</v>
      </c>
      <c r="E68" s="81">
        <f t="shared" si="17"/>
        <v>0</v>
      </c>
      <c r="F68" s="85">
        <f t="shared" si="18"/>
        <v>0</v>
      </c>
    </row>
    <row r="69" spans="2:6">
      <c r="B69" s="84" t="str">
        <f t="shared" si="14"/>
        <v/>
      </c>
      <c r="C69" s="81">
        <f t="shared" si="15"/>
        <v>0</v>
      </c>
      <c r="D69" s="81">
        <f t="shared" si="16"/>
        <v>0</v>
      </c>
      <c r="E69" s="81">
        <f t="shared" si="17"/>
        <v>0</v>
      </c>
      <c r="F69" s="85">
        <f t="shared" si="18"/>
        <v>0</v>
      </c>
    </row>
    <row r="70" spans="2:6">
      <c r="B70" s="84" t="str">
        <f t="shared" si="14"/>
        <v/>
      </c>
      <c r="C70" s="81">
        <f t="shared" si="15"/>
        <v>0</v>
      </c>
      <c r="D70" s="81">
        <f t="shared" si="16"/>
        <v>0</v>
      </c>
      <c r="E70" s="81">
        <f t="shared" si="17"/>
        <v>0</v>
      </c>
      <c r="F70" s="85">
        <f t="shared" si="18"/>
        <v>0</v>
      </c>
    </row>
    <row r="71" spans="2:6">
      <c r="B71" s="84" t="str">
        <f t="shared" si="14"/>
        <v/>
      </c>
      <c r="C71" s="81">
        <f t="shared" si="15"/>
        <v>0</v>
      </c>
      <c r="D71" s="81">
        <f t="shared" si="16"/>
        <v>0</v>
      </c>
      <c r="E71" s="81">
        <f t="shared" si="17"/>
        <v>0</v>
      </c>
      <c r="F71" s="85">
        <f t="shared" si="18"/>
        <v>0</v>
      </c>
    </row>
    <row r="72" spans="2:6">
      <c r="B72" s="84" t="str">
        <f t="shared" si="14"/>
        <v/>
      </c>
      <c r="C72" s="81">
        <f t="shared" si="15"/>
        <v>0</v>
      </c>
      <c r="D72" s="81">
        <f t="shared" si="16"/>
        <v>0</v>
      </c>
      <c r="E72" s="81">
        <f t="shared" si="17"/>
        <v>0</v>
      </c>
      <c r="F72" s="85">
        <f t="shared" si="18"/>
        <v>0</v>
      </c>
    </row>
    <row r="73" spans="2:6">
      <c r="B73" s="84" t="str">
        <f t="shared" si="14"/>
        <v/>
      </c>
      <c r="C73" s="81">
        <f t="shared" si="15"/>
        <v>0</v>
      </c>
      <c r="D73" s="81">
        <f t="shared" si="16"/>
        <v>0</v>
      </c>
      <c r="E73" s="81">
        <f t="shared" si="17"/>
        <v>0</v>
      </c>
      <c r="F73" s="85">
        <f t="shared" si="18"/>
        <v>0</v>
      </c>
    </row>
    <row r="74" spans="2:6">
      <c r="B74" s="84" t="str">
        <f t="shared" si="14"/>
        <v/>
      </c>
      <c r="C74" s="81">
        <f t="shared" si="15"/>
        <v>0</v>
      </c>
      <c r="D74" s="81">
        <f t="shared" si="16"/>
        <v>0</v>
      </c>
      <c r="E74" s="81">
        <f t="shared" si="17"/>
        <v>0</v>
      </c>
      <c r="F74" s="85">
        <f t="shared" si="18"/>
        <v>0</v>
      </c>
    </row>
    <row r="75" spans="2:6">
      <c r="B75" s="84" t="str">
        <f t="shared" si="14"/>
        <v/>
      </c>
      <c r="C75" s="81">
        <f t="shared" si="15"/>
        <v>0</v>
      </c>
      <c r="D75" s="81">
        <f t="shared" si="16"/>
        <v>0</v>
      </c>
      <c r="E75" s="81">
        <f t="shared" si="17"/>
        <v>0</v>
      </c>
      <c r="F75" s="85">
        <f t="shared" si="18"/>
        <v>0</v>
      </c>
    </row>
    <row r="76" spans="2:6">
      <c r="B76" s="84" t="str">
        <f t="shared" si="14"/>
        <v/>
      </c>
      <c r="C76" s="81">
        <f t="shared" si="15"/>
        <v>0</v>
      </c>
      <c r="D76" s="81">
        <f t="shared" si="16"/>
        <v>0</v>
      </c>
      <c r="E76" s="81">
        <f t="shared" si="17"/>
        <v>0</v>
      </c>
      <c r="F76" s="85">
        <f t="shared" si="18"/>
        <v>0</v>
      </c>
    </row>
    <row r="77" spans="2:6">
      <c r="B77" s="84" t="str">
        <f t="shared" si="14"/>
        <v/>
      </c>
      <c r="C77" s="81">
        <f t="shared" si="15"/>
        <v>0</v>
      </c>
      <c r="D77" s="81">
        <f t="shared" si="16"/>
        <v>0</v>
      </c>
      <c r="E77" s="81">
        <f t="shared" si="17"/>
        <v>0</v>
      </c>
      <c r="F77" s="85">
        <f t="shared" si="18"/>
        <v>0</v>
      </c>
    </row>
    <row r="78" spans="2:6">
      <c r="B78" s="84" t="str">
        <f t="shared" si="14"/>
        <v/>
      </c>
      <c r="C78" s="81">
        <f t="shared" si="15"/>
        <v>0</v>
      </c>
      <c r="D78" s="81">
        <f t="shared" si="16"/>
        <v>0</v>
      </c>
      <c r="E78" s="81">
        <f t="shared" si="17"/>
        <v>0</v>
      </c>
      <c r="F78" s="85">
        <f t="shared" si="18"/>
        <v>0</v>
      </c>
    </row>
    <row r="79" spans="2:6">
      <c r="B79" s="84" t="str">
        <f t="shared" si="14"/>
        <v/>
      </c>
      <c r="C79" s="81">
        <f t="shared" si="15"/>
        <v>0</v>
      </c>
      <c r="D79" s="81">
        <f t="shared" si="16"/>
        <v>0</v>
      </c>
      <c r="E79" s="81">
        <f t="shared" si="17"/>
        <v>0</v>
      </c>
      <c r="F79" s="85">
        <f t="shared" si="18"/>
        <v>0</v>
      </c>
    </row>
    <row r="80" spans="2:6">
      <c r="B80" s="84" t="str">
        <f t="shared" si="14"/>
        <v/>
      </c>
      <c r="C80" s="81">
        <f t="shared" si="15"/>
        <v>0</v>
      </c>
      <c r="D80" s="81">
        <f t="shared" si="16"/>
        <v>0</v>
      </c>
      <c r="E80" s="81">
        <f t="shared" si="17"/>
        <v>0</v>
      </c>
      <c r="F80" s="85">
        <f t="shared" si="18"/>
        <v>0</v>
      </c>
    </row>
    <row r="81" spans="2:6">
      <c r="B81" s="84" t="str">
        <f t="shared" si="14"/>
        <v/>
      </c>
      <c r="C81" s="81">
        <f t="shared" si="15"/>
        <v>0</v>
      </c>
      <c r="D81" s="81">
        <f t="shared" si="16"/>
        <v>0</v>
      </c>
      <c r="E81" s="81">
        <f t="shared" si="17"/>
        <v>0</v>
      </c>
      <c r="F81" s="85">
        <f t="shared" si="18"/>
        <v>0</v>
      </c>
    </row>
    <row r="82" spans="2:6">
      <c r="B82" s="84" t="str">
        <f t="shared" si="14"/>
        <v/>
      </c>
      <c r="C82" s="81">
        <f t="shared" si="15"/>
        <v>0</v>
      </c>
      <c r="D82" s="81">
        <f t="shared" si="16"/>
        <v>0</v>
      </c>
      <c r="E82" s="81">
        <f t="shared" si="17"/>
        <v>0</v>
      </c>
      <c r="F82" s="85">
        <f t="shared" si="18"/>
        <v>0</v>
      </c>
    </row>
    <row r="83" spans="2:6">
      <c r="B83" s="84" t="str">
        <f t="shared" si="14"/>
        <v/>
      </c>
      <c r="C83" s="81">
        <f t="shared" si="15"/>
        <v>0</v>
      </c>
      <c r="D83" s="81">
        <f t="shared" si="16"/>
        <v>0</v>
      </c>
      <c r="E83" s="81">
        <f t="shared" si="17"/>
        <v>0</v>
      </c>
      <c r="F83" s="85">
        <f t="shared" si="18"/>
        <v>0</v>
      </c>
    </row>
    <row r="84" spans="2:6" ht="25">
      <c r="B84" s="84" t="str">
        <f t="shared" si="14"/>
        <v>(Select Next Upcoming Review Deadline)</v>
      </c>
      <c r="C84" s="81">
        <f t="shared" si="15"/>
        <v>0</v>
      </c>
      <c r="D84" s="81">
        <f t="shared" si="16"/>
        <v>0</v>
      </c>
      <c r="E84" s="81">
        <f t="shared" si="17"/>
        <v>0</v>
      </c>
      <c r="F84" s="85">
        <f t="shared" si="18"/>
        <v>0</v>
      </c>
    </row>
    <row r="85" spans="2:6">
      <c r="B85" s="84" t="str">
        <f t="shared" si="14"/>
        <v/>
      </c>
      <c r="C85" s="81">
        <f t="shared" si="15"/>
        <v>0</v>
      </c>
      <c r="D85" s="81">
        <f t="shared" si="16"/>
        <v>0</v>
      </c>
      <c r="E85" s="81">
        <f t="shared" si="17"/>
        <v>0</v>
      </c>
      <c r="F85" s="85">
        <f t="shared" si="18"/>
        <v>0</v>
      </c>
    </row>
    <row r="86" spans="2:6">
      <c r="B86" s="84" t="str">
        <f t="shared" si="14"/>
        <v/>
      </c>
      <c r="C86" s="81">
        <f t="shared" si="15"/>
        <v>0</v>
      </c>
      <c r="D86" s="81">
        <f t="shared" si="16"/>
        <v>0</v>
      </c>
      <c r="E86" s="81">
        <f t="shared" si="17"/>
        <v>0</v>
      </c>
      <c r="F86" s="85">
        <f t="shared" si="18"/>
        <v>0</v>
      </c>
    </row>
    <row r="87" spans="2:6">
      <c r="B87" s="84" t="str">
        <f t="shared" si="14"/>
        <v/>
      </c>
      <c r="C87" s="81">
        <f t="shared" si="15"/>
        <v>0</v>
      </c>
      <c r="D87" s="81">
        <f t="shared" si="16"/>
        <v>0</v>
      </c>
      <c r="E87" s="81">
        <f t="shared" si="17"/>
        <v>0</v>
      </c>
      <c r="F87" s="85">
        <f t="shared" si="18"/>
        <v>0</v>
      </c>
    </row>
    <row r="88" spans="2:6">
      <c r="B88" s="84" t="str">
        <f t="shared" si="14"/>
        <v/>
      </c>
      <c r="C88" s="81">
        <f t="shared" si="15"/>
        <v>0</v>
      </c>
      <c r="D88" s="81">
        <f t="shared" si="16"/>
        <v>0</v>
      </c>
      <c r="E88" s="81">
        <f t="shared" si="17"/>
        <v>0</v>
      </c>
      <c r="F88" s="85">
        <f t="shared" si="18"/>
        <v>0</v>
      </c>
    </row>
    <row r="89" spans="2:6">
      <c r="B89" s="84" t="str">
        <f t="shared" si="14"/>
        <v/>
      </c>
      <c r="C89" s="81">
        <f t="shared" si="15"/>
        <v>0</v>
      </c>
      <c r="D89" s="81">
        <f t="shared" si="16"/>
        <v>0</v>
      </c>
      <c r="E89" s="81">
        <f t="shared" si="17"/>
        <v>0</v>
      </c>
      <c r="F89" s="85">
        <f t="shared" si="18"/>
        <v>0</v>
      </c>
    </row>
    <row r="90" spans="2:6" ht="13" thickBot="1">
      <c r="B90" s="86" t="str">
        <f t="shared" si="14"/>
        <v/>
      </c>
      <c r="C90" s="87">
        <f t="shared" si="15"/>
        <v>0</v>
      </c>
      <c r="D90" s="87">
        <f t="shared" si="16"/>
        <v>0</v>
      </c>
      <c r="E90" s="87">
        <f t="shared" si="17"/>
        <v>0</v>
      </c>
      <c r="F90" s="88">
        <f t="shared" si="18"/>
        <v>0</v>
      </c>
    </row>
  </sheetData>
  <sheetProtection selectLockedCells="1" selectUnlockedCells="1"/>
  <mergeCells count="4">
    <mergeCell ref="J10:K10"/>
    <mergeCell ref="B47:F47"/>
    <mergeCell ref="B2:H2"/>
    <mergeCell ref="J3:K3"/>
  </mergeCells>
  <hyperlinks>
    <hyperlink ref="K25" r:id="rId1" xr:uid="{1FD96E97-00B5-45D7-9A13-8D1C884DD9D4}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5:E24"/>
  <sheetViews>
    <sheetView showGridLines="0" zoomScaleNormal="100" workbookViewId="0">
      <selection activeCell="E13" sqref="E13"/>
    </sheetView>
  </sheetViews>
  <sheetFormatPr defaultRowHeight="14.5"/>
  <cols>
    <col min="1" max="1" width="3.453125" customWidth="1"/>
    <col min="2" max="2" width="34.6328125" customWidth="1"/>
    <col min="3" max="3" width="48.453125" customWidth="1"/>
    <col min="4" max="4" width="35.6328125" customWidth="1"/>
    <col min="5" max="5" width="53.90625" customWidth="1"/>
  </cols>
  <sheetData>
    <row r="5" spans="2:5" ht="20">
      <c r="B5" s="188" t="s">
        <v>39</v>
      </c>
      <c r="C5" s="188"/>
      <c r="D5" s="188"/>
      <c r="E5" s="188"/>
    </row>
    <row r="6" spans="2:5">
      <c r="B6" s="172" t="s">
        <v>92</v>
      </c>
      <c r="C6" s="172"/>
      <c r="D6" s="172"/>
      <c r="E6" s="172"/>
    </row>
    <row r="7" spans="2:5" ht="29.25" customHeight="1">
      <c r="B7" s="42" t="s">
        <v>52</v>
      </c>
      <c r="C7" s="23"/>
      <c r="D7" s="23"/>
      <c r="E7" s="23"/>
    </row>
    <row r="8" spans="2:5" s="12" customFormat="1" ht="18.5">
      <c r="B8" s="37" t="s">
        <v>54</v>
      </c>
      <c r="C8" s="37"/>
      <c r="D8" s="37"/>
      <c r="E8" s="37"/>
    </row>
    <row r="9" spans="2:5" s="12" customFormat="1" ht="18.5">
      <c r="B9" s="37" t="s">
        <v>55</v>
      </c>
      <c r="C9" s="37"/>
      <c r="D9" s="37"/>
      <c r="E9" s="37"/>
    </row>
    <row r="10" spans="2:5" s="12" customFormat="1" ht="18.5">
      <c r="B10" s="37" t="s">
        <v>56</v>
      </c>
      <c r="C10" s="37"/>
      <c r="D10" s="37"/>
      <c r="E10" s="37"/>
    </row>
    <row r="11" spans="2:5" ht="16.5" customHeight="1" thickBot="1">
      <c r="B11" s="11"/>
      <c r="C11" s="11"/>
      <c r="D11" s="11"/>
      <c r="E11" s="11"/>
    </row>
    <row r="12" spans="2:5" ht="31.5" thickBot="1">
      <c r="B12" s="49" t="s">
        <v>50</v>
      </c>
      <c r="C12" s="49" t="s">
        <v>63</v>
      </c>
      <c r="D12" s="49" t="s">
        <v>51</v>
      </c>
      <c r="E12" s="50" t="s">
        <v>64</v>
      </c>
    </row>
    <row r="13" spans="2:5">
      <c r="B13" s="51" t="s">
        <v>9</v>
      </c>
      <c r="C13" s="52">
        <v>600</v>
      </c>
      <c r="D13" s="53">
        <v>1.05</v>
      </c>
      <c r="E13" s="54">
        <f t="shared" ref="E13:E24" si="0">IF(C13="","",IFERROR(C13*D13,""))</f>
        <v>630</v>
      </c>
    </row>
    <row r="14" spans="2:5">
      <c r="B14" s="38"/>
      <c r="C14" s="39"/>
      <c r="D14" s="40"/>
      <c r="E14" s="41" t="str">
        <f t="shared" si="0"/>
        <v/>
      </c>
    </row>
    <row r="15" spans="2:5">
      <c r="B15" s="38"/>
      <c r="C15" s="39"/>
      <c r="D15" s="40"/>
      <c r="E15" s="41" t="str">
        <f t="shared" si="0"/>
        <v/>
      </c>
    </row>
    <row r="16" spans="2:5">
      <c r="B16" s="38"/>
      <c r="C16" s="39"/>
      <c r="D16" s="40"/>
      <c r="E16" s="41" t="str">
        <f t="shared" si="0"/>
        <v/>
      </c>
    </row>
    <row r="17" spans="2:5">
      <c r="B17" s="38"/>
      <c r="C17" s="39"/>
      <c r="D17" s="40"/>
      <c r="E17" s="41" t="str">
        <f t="shared" si="0"/>
        <v/>
      </c>
    </row>
    <row r="18" spans="2:5">
      <c r="B18" s="38"/>
      <c r="C18" s="39"/>
      <c r="D18" s="40"/>
      <c r="E18" s="41" t="str">
        <f t="shared" si="0"/>
        <v/>
      </c>
    </row>
    <row r="19" spans="2:5">
      <c r="B19" s="38"/>
      <c r="C19" s="39"/>
      <c r="D19" s="40"/>
      <c r="E19" s="41" t="str">
        <f t="shared" si="0"/>
        <v/>
      </c>
    </row>
    <row r="20" spans="2:5">
      <c r="B20" s="38"/>
      <c r="C20" s="39"/>
      <c r="D20" s="40"/>
      <c r="E20" s="41" t="str">
        <f t="shared" si="0"/>
        <v/>
      </c>
    </row>
    <row r="21" spans="2:5">
      <c r="B21" s="38"/>
      <c r="C21" s="39"/>
      <c r="D21" s="40"/>
      <c r="E21" s="41" t="str">
        <f t="shared" si="0"/>
        <v/>
      </c>
    </row>
    <row r="22" spans="2:5">
      <c r="B22" s="38"/>
      <c r="C22" s="39"/>
      <c r="D22" s="40"/>
      <c r="E22" s="41" t="str">
        <f t="shared" si="0"/>
        <v/>
      </c>
    </row>
    <row r="23" spans="2:5">
      <c r="B23" s="38"/>
      <c r="C23" s="39"/>
      <c r="D23" s="40"/>
      <c r="E23" s="41" t="str">
        <f t="shared" si="0"/>
        <v/>
      </c>
    </row>
    <row r="24" spans="2:5">
      <c r="B24" s="38"/>
      <c r="C24" s="39"/>
      <c r="D24" s="40"/>
      <c r="E24" s="41" t="str">
        <f t="shared" si="0"/>
        <v/>
      </c>
    </row>
  </sheetData>
  <mergeCells count="2">
    <mergeCell ref="B5:E5"/>
    <mergeCell ref="B6:E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0D33DAA4B5D4697B90504D9601884" ma:contentTypeVersion="19" ma:contentTypeDescription="Create a new document." ma:contentTypeScope="" ma:versionID="22f4715b481954e8a4a5070f116360d0">
  <xsd:schema xmlns:xsd="http://www.w3.org/2001/XMLSchema" xmlns:xs="http://www.w3.org/2001/XMLSchema" xmlns:p="http://schemas.microsoft.com/office/2006/metadata/properties" xmlns:ns2="04d4a306-d3bd-4fe5-94c3-a90224baadbc" xmlns:ns3="9eadfd11-d466-4189-8184-d83f72485d54" targetNamespace="http://schemas.microsoft.com/office/2006/metadata/properties" ma:root="true" ma:fieldsID="cbb1979c9ddfde6fec7a8e216f38aefa" ns2:_="" ns3:_="">
    <xsd:import namespace="04d4a306-d3bd-4fe5-94c3-a90224baadbc"/>
    <xsd:import namespace="9eadfd11-d466-4189-8184-d83f72485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4a306-d3bd-4fe5-94c3-a90224baa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6389cc7-05a8-4b04-99a2-7cab293f9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dfd11-d466-4189-8184-d83f72485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459b33-eb34-4017-92c3-2145fe360594}" ma:internalName="TaxCatchAll" ma:showField="CatchAllData" ma:web="9eadfd11-d466-4189-8184-d83f72485d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adfd11-d466-4189-8184-d83f72485d54" xsi:nil="true"/>
    <lcf76f155ced4ddcb4097134ff3c332f xmlns="04d4a306-d3bd-4fe5-94c3-a90224baad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9692BC-365D-425A-91EE-A21D384046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1D574-A836-463B-B65E-EA691DE1CBE2}"/>
</file>

<file path=customXml/itemProps3.xml><?xml version="1.0" encoding="utf-8"?>
<ds:datastoreItem xmlns:ds="http://schemas.openxmlformats.org/officeDocument/2006/customXml" ds:itemID="{250056D3-DAA6-4E17-8CE6-3D333CC31B67}">
  <ds:schemaRefs>
    <ds:schemaRef ds:uri="http://www.w3.org/XML/1998/namespace"/>
    <ds:schemaRef ds:uri="http://purl.org/dc/elements/1.1/"/>
    <ds:schemaRef ds:uri="http://schemas.microsoft.com/office/infopath/2007/PartnerControls"/>
    <ds:schemaRef ds:uri="961b7555-8544-4905-b7d1-d1fd699cc01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9eadfd11-d466-4189-8184-d83f72485d54"/>
    <ds:schemaRef ds:uri="04d4a306-d3bd-4fe5-94c3-a90224baad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 &amp; Examples</vt:lpstr>
      <vt:lpstr>Step 1</vt:lpstr>
      <vt:lpstr>Step 2</vt:lpstr>
      <vt:lpstr>Form Calculation</vt:lpstr>
      <vt:lpstr>Currency Converter</vt:lpstr>
      <vt:lpstr>ArtistGrossRevenue</vt:lpstr>
      <vt:lpstr>ArtistName</vt:lpstr>
      <vt:lpstr>IsFestivalPerformance</vt:lpstr>
      <vt:lpstr>IsVirtualPerformance</vt:lpstr>
      <vt:lpstr>NextProfileReviewDeadline</vt:lpstr>
      <vt:lpstr>PerformanceDate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Aurora Bangarth</dc:creator>
  <cp:keywords/>
  <dc:description/>
  <cp:lastModifiedBy>Gail Phillip</cp:lastModifiedBy>
  <cp:revision/>
  <dcterms:created xsi:type="dcterms:W3CDTF">2015-05-01T18:20:04Z</dcterms:created>
  <dcterms:modified xsi:type="dcterms:W3CDTF">2024-01-31T15:04:34Z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0x0101006140D33DAA4B5D4697B90504D9601884</vt:lpwstr>
  </property>
</Properties>
</file>